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CD97EB85-892B-4A28-8BC2-84CA452ABF4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3" i="1" l="1"/>
  <c r="K67" i="1"/>
  <c r="K68" i="1"/>
  <c r="G67" i="1"/>
  <c r="G68" i="1"/>
  <c r="E39" i="1"/>
  <c r="E40" i="1"/>
  <c r="E41" i="1"/>
  <c r="E42" i="1"/>
  <c r="E43" i="1"/>
  <c r="E44" i="1"/>
  <c r="E45" i="1"/>
  <c r="E46" i="1"/>
  <c r="E47" i="1"/>
  <c r="E48" i="1"/>
  <c r="E49" i="1"/>
  <c r="E50" i="1"/>
  <c r="E38" i="1"/>
  <c r="E51" i="1"/>
  <c r="E52" i="1"/>
  <c r="E54" i="1"/>
  <c r="E69" i="1"/>
  <c r="G66" i="1"/>
  <c r="K66" i="1"/>
  <c r="E37" i="1" l="1"/>
  <c r="G69" i="1"/>
  <c r="K69" i="1"/>
  <c r="I75" i="1" s="1"/>
  <c r="I76" i="1" s="1"/>
  <c r="E56" i="1" l="1"/>
</calcChain>
</file>

<file path=xl/sharedStrings.xml><?xml version="1.0" encoding="utf-8"?>
<sst xmlns="http://schemas.openxmlformats.org/spreadsheetml/2006/main" count="98" uniqueCount="92">
  <si>
    <t>БИЗНЕС-ПЛАН</t>
  </si>
  <si>
    <t>Система налогообложения (отметить и подчеркнуть)</t>
  </si>
  <si>
    <t>Наемные сотрудники</t>
  </si>
  <si>
    <t>Должность</t>
  </si>
  <si>
    <t xml:space="preserve">Кол-во </t>
  </si>
  <si>
    <t>Оклад</t>
  </si>
  <si>
    <t>Месяц приема</t>
  </si>
  <si>
    <t xml:space="preserve">Список закупки с указанием поставщиков и стоимости </t>
  </si>
  <si>
    <t>Закупка</t>
  </si>
  <si>
    <t>Кол-во</t>
  </si>
  <si>
    <t>Цена</t>
  </si>
  <si>
    <t>Сумма</t>
  </si>
  <si>
    <t>Поставщик</t>
  </si>
  <si>
    <t>Аренда (не более 15%)</t>
  </si>
  <si>
    <t>Оборудование:</t>
  </si>
  <si>
    <t>Расходные материалы:</t>
  </si>
  <si>
    <t>Итого:</t>
  </si>
  <si>
    <t>Прайс на свои товары/услуги</t>
  </si>
  <si>
    <t>Товар/Услуга</t>
  </si>
  <si>
    <t>Цена, руб.</t>
  </si>
  <si>
    <t>Прямые расходы (стоимость) на 1 ед., руб.</t>
  </si>
  <si>
    <t>Итого в месяц:</t>
  </si>
  <si>
    <t>Х</t>
  </si>
  <si>
    <t>Какие будут ежемесячные затраты</t>
  </si>
  <si>
    <t>Наименование</t>
  </si>
  <si>
    <t>Руб./мес.</t>
  </si>
  <si>
    <t>Аренда</t>
  </si>
  <si>
    <t>Реклама</t>
  </si>
  <si>
    <t>Транспортные расходы</t>
  </si>
  <si>
    <t>Банковское обслуживание</t>
  </si>
  <si>
    <t>Коммунальные платежи</t>
  </si>
  <si>
    <t xml:space="preserve">По вопросам заполнения звонить: 8 4742 28 69 18 </t>
  </si>
  <si>
    <t xml:space="preserve">Заполненную анкету отправлять на эл. адрес: crp-48@list.ru  </t>
  </si>
  <si>
    <t xml:space="preserve">Адрес Центра развития предпринимательства: г.Липецк, ул. Интернациональная д. 29  </t>
  </si>
  <si>
    <t>1.     ИНФОРМАЦИЯ О ЗАЯВИТЕЛЕ</t>
  </si>
  <si>
    <t>3.     МАРКЕТИНГ</t>
  </si>
  <si>
    <t>4.     ПРОИЗВОДСТВЕННЫЙ ПЛАН</t>
  </si>
  <si>
    <r>
      <t xml:space="preserve">Приложения. </t>
    </r>
    <r>
      <rPr>
        <sz val="13"/>
        <color rgb="FF000000"/>
        <rFont val="Times New Roman"/>
        <family val="1"/>
        <charset val="204"/>
      </rPr>
      <t>Рекомендуется включать приложения, иллюстрирующие, детализирующие или подтверждающие информацию, изложенную в основной части бизнес-плана</t>
    </r>
    <r>
      <rPr>
        <sz val="13"/>
        <color theme="1"/>
        <rFont val="Times New Roman"/>
        <family val="1"/>
        <charset val="204"/>
      </rPr>
      <t>:</t>
    </r>
  </si>
  <si>
    <r>
      <t>-</t>
    </r>
    <r>
      <rPr>
        <sz val="13"/>
        <color theme="1"/>
        <rFont val="Times New Roman"/>
        <family val="1"/>
        <charset val="204"/>
      </rPr>
      <t>       Коммерческое предложение на помещение в аренду, право собственности на помещение</t>
    </r>
  </si>
  <si>
    <r>
      <t>-</t>
    </r>
    <r>
      <rPr>
        <sz val="13"/>
        <color theme="1"/>
        <rFont val="Times New Roman"/>
        <family val="1"/>
        <charset val="204"/>
      </rPr>
      <t xml:space="preserve">       Аккаунты в соц.сетях </t>
    </r>
  </si>
  <si>
    <r>
      <t>-</t>
    </r>
    <r>
      <rPr>
        <sz val="13"/>
        <color theme="1"/>
        <rFont val="Times New Roman"/>
        <family val="1"/>
        <charset val="204"/>
      </rPr>
      <t>       Образцы работ</t>
    </r>
  </si>
  <si>
    <r>
      <t>-</t>
    </r>
    <r>
      <rPr>
        <sz val="13"/>
        <color theme="1"/>
        <rFont val="Times New Roman"/>
        <family val="1"/>
        <charset val="204"/>
      </rPr>
      <t>       Сертификаты, дипломы, благодарственные письма, подтверждающие опыт заявителя.</t>
    </r>
  </si>
  <si>
    <t>ед. изм.</t>
  </si>
  <si>
    <t xml:space="preserve">Количество в месяц </t>
  </si>
  <si>
    <t xml:space="preserve">Прямые расходы всего, руб.           </t>
  </si>
  <si>
    <t xml:space="preserve">Выручка, руб.           </t>
  </si>
  <si>
    <t>Обучение (до 30 000 руб.)</t>
  </si>
  <si>
    <t>Расходные материалы</t>
  </si>
  <si>
    <t>пила Dewalt DWS 780</t>
  </si>
  <si>
    <t>Шаблон телескоп</t>
  </si>
  <si>
    <t>Фреер Makita RT 0700 CX2</t>
  </si>
  <si>
    <t>Комплект телега-верстак</t>
  </si>
  <si>
    <t>Струбцины Dewalt DWS5026</t>
  </si>
  <si>
    <t>Держатель полотна</t>
  </si>
  <si>
    <t>Копировальное кольцо</t>
  </si>
  <si>
    <t>Ящик Dewalt DWST 71228</t>
  </si>
  <si>
    <t>Ящик Dewalt DWST 82268-1</t>
  </si>
  <si>
    <t>Ящик Dewalt DWST 83345-1</t>
  </si>
  <si>
    <t>Шуроповерт Dewalt DCF601 D2</t>
  </si>
  <si>
    <t>Перфоратор Dewalt DCH 172n</t>
  </si>
  <si>
    <t>Аккумулятор Dewalt DCB132</t>
  </si>
  <si>
    <t>Зарядное устройство Dewalt DCB 132</t>
  </si>
  <si>
    <t>Установка двери</t>
  </si>
  <si>
    <t>шт.</t>
  </si>
  <si>
    <t>Врезка фурнитуры</t>
  </si>
  <si>
    <t>Установка добора</t>
  </si>
  <si>
    <t xml:space="preserve">Адрес места ведения бизнеса, кв. м, стоимость аренды или право собственности </t>
  </si>
  <si>
    <t xml:space="preserve">Имеющееся оборудование/имущество для бизнеса : </t>
  </si>
  <si>
    <t xml:space="preserve">Рынки сбыта, наличие договоров поставки товара (работ, услуг):  </t>
  </si>
  <si>
    <t>Многофункциональный инструмент Dewalt DCS 356 n</t>
  </si>
  <si>
    <t>Пила Makita SP 6000</t>
  </si>
  <si>
    <t>Вставка для шаблона</t>
  </si>
  <si>
    <t xml:space="preserve">ФИО  </t>
  </si>
  <si>
    <t xml:space="preserve">Дата рождения                        Телефон                                 эл. почта </t>
  </si>
  <si>
    <t xml:space="preserve">Паспортные данные (серия, номер) </t>
  </si>
  <si>
    <t xml:space="preserve">Место жительства: </t>
  </si>
  <si>
    <t xml:space="preserve">Образование (специальность) </t>
  </si>
  <si>
    <t>Общий стаж              лет                                                         Опыт работы в данной сфере:</t>
  </si>
  <si>
    <t xml:space="preserve">ИНН </t>
  </si>
  <si>
    <t>Состав семьи:          чел.</t>
  </si>
  <si>
    <t>Планируемый график работы (дней в неделю)                                      (часов в неделю)</t>
  </si>
  <si>
    <t>2. ОПИСАНИЕ ПРОЕКТА</t>
  </si>
  <si>
    <r>
      <rPr>
        <b/>
        <sz val="13"/>
        <color theme="1"/>
        <rFont val="Times New Roman"/>
        <family val="1"/>
        <charset val="204"/>
      </rPr>
      <t xml:space="preserve"> НПД (самозанятый)</t>
    </r>
    <r>
      <rPr>
        <sz val="13"/>
        <color theme="1"/>
        <rFont val="Times New Roman"/>
        <family val="1"/>
        <charset val="204"/>
      </rPr>
      <t xml:space="preserve">   </t>
    </r>
    <r>
      <rPr>
        <sz val="13"/>
        <color theme="1"/>
        <rFont val="Symbol"/>
        <family val="1"/>
        <charset val="2"/>
      </rPr>
      <t>ð</t>
    </r>
    <r>
      <rPr>
        <sz val="13"/>
        <color theme="1"/>
        <rFont val="Times New Roman"/>
        <family val="1"/>
        <charset val="204"/>
      </rPr>
      <t xml:space="preserve"> ИП (Патент, УСН)</t>
    </r>
  </si>
  <si>
    <t>Название проекта: Установка дверей</t>
  </si>
  <si>
    <t>описание производимого товара (работ, услуг): установка межкомнатных дверей</t>
  </si>
  <si>
    <t>Не будет сотрудников</t>
  </si>
  <si>
    <t>Потребители товара (работ, услуг) – целевая аудитория: покупатели межкомнатных дверей</t>
  </si>
  <si>
    <r>
      <t xml:space="preserve">Источники финансирования: </t>
    </r>
    <r>
      <rPr>
        <i/>
        <sz val="13"/>
        <color theme="1"/>
        <rFont val="Times New Roman"/>
        <family val="1"/>
        <charset val="204"/>
      </rPr>
      <t>(если требуется более 350 000 руб. инвестиций</t>
    </r>
    <r>
      <rPr>
        <sz val="13"/>
        <color theme="1"/>
        <rFont val="Times New Roman"/>
        <family val="1"/>
        <charset val="204"/>
      </rPr>
      <t>)</t>
    </r>
  </si>
  <si>
    <t>Аренда онлайн-кассы</t>
  </si>
  <si>
    <t xml:space="preserve">Вид деятельности по ОКВЭД </t>
  </si>
  <si>
    <t xml:space="preserve">Реклама товара (работ, услуг):  </t>
  </si>
  <si>
    <t>Авито, соц.сети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</si>
</sst>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3"/>
      <color theme="1"/>
      <name val="Times New Roman"/>
      <family val="1"/>
      <charset val="204"/>
    </font>
    <font>
      <sz val="13"/>
      <color theme="1"/>
      <name val="Symbol"/>
      <family val="1"/>
      <charset val="2"/>
    </font>
    <font>
      <sz val="13"/>
      <color rgb="FF000000"/>
      <name val="Times New Roman"/>
      <family val="1"/>
      <charset val="204"/>
    </font>
    <font>
      <sz val="13"/>
      <color theme="1"/>
      <name val="Calibri"/>
      <family val="2"/>
      <charset val="204"/>
    </font>
    <font>
      <sz val="13"/>
      <color theme="1"/>
      <name val="Calibri"/>
      <family val="2"/>
      <scheme val="minor"/>
    </font>
    <font>
      <sz val="13"/>
      <color rgb="FF000000"/>
      <name val="Calibri"/>
      <family val="2"/>
      <charset val="204"/>
    </font>
    <font>
      <u/>
      <sz val="13"/>
      <color theme="10"/>
      <name val="Calibri"/>
      <family val="2"/>
      <scheme val="minor"/>
    </font>
    <font>
      <i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Symbol"/>
      <family val="1"/>
      <charset val="204"/>
    </font>
    <font>
      <b/>
      <sz val="13"/>
      <color theme="1"/>
      <name val="Symbol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8EAADB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2">
    <xf numFmtId="0" fontId="0" fillId="0" borderId="0" xfId="0"/>
    <xf numFmtId="0" fontId="1" fillId="0" borderId="0" xfId="0" applyFont="1" applyAlignment="1">
      <alignment vertical="center"/>
    </xf>
    <xf numFmtId="0" fontId="8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0" fillId="0" borderId="0" xfId="1" applyFont="1" applyAlignment="1">
      <alignment vertical="center"/>
    </xf>
    <xf numFmtId="0" fontId="5" fillId="0" borderId="0" xfId="0" applyFont="1" applyAlignment="1">
      <alignment horizontal="left" vertical="center" indent="5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2" fillId="0" borderId="0" xfId="0" applyFont="1" applyAlignment="1">
      <alignment horizontal="left"/>
    </xf>
    <xf numFmtId="0" fontId="12" fillId="0" borderId="0" xfId="0" applyFont="1"/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2" xfId="0" applyBorder="1"/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 vertical="center"/>
    </xf>
    <xf numFmtId="0" fontId="7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/>
    </xf>
    <xf numFmtId="0" fontId="0" fillId="0" borderId="0" xfId="0" applyBorder="1"/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rp-48@list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91"/>
  <sheetViews>
    <sheetView tabSelected="1" view="pageLayout" zoomScaleNormal="91" workbookViewId="0">
      <selection activeCell="A28" sqref="A28:N28"/>
    </sheetView>
  </sheetViews>
  <sheetFormatPr defaultRowHeight="15" x14ac:dyDescent="0.25"/>
  <cols>
    <col min="1" max="1" width="28.85546875" customWidth="1"/>
    <col min="2" max="2" width="9" customWidth="1"/>
    <col min="3" max="3" width="8" customWidth="1"/>
    <col min="4" max="4" width="9.28515625" customWidth="1"/>
    <col min="5" max="9" width="8" customWidth="1"/>
    <col min="10" max="10" width="8.85546875" customWidth="1"/>
    <col min="11" max="11" width="8" customWidth="1"/>
    <col min="12" max="12" width="8.5703125" customWidth="1"/>
    <col min="13" max="13" width="7.5703125" customWidth="1"/>
  </cols>
  <sheetData>
    <row r="2" spans="1:14" ht="18.75" x14ac:dyDescent="0.2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4" ht="18.75" x14ac:dyDescent="0.25">
      <c r="A3" s="1"/>
    </row>
    <row r="4" spans="1:14" ht="18.75" x14ac:dyDescent="0.25">
      <c r="A4" s="43" t="s">
        <v>34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4" ht="16.5" x14ac:dyDescent="0.25">
      <c r="A5" s="67" t="s">
        <v>72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1:14" ht="16.5" x14ac:dyDescent="0.25">
      <c r="A6" s="67" t="s">
        <v>73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</row>
    <row r="7" spans="1:14" ht="16.5" x14ac:dyDescent="0.25">
      <c r="A7" s="65" t="s">
        <v>74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ht="16.5" x14ac:dyDescent="0.25">
      <c r="A8" s="68" t="s">
        <v>75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</row>
    <row r="9" spans="1:14" ht="18.75" customHeight="1" x14ac:dyDescent="0.25">
      <c r="A9" s="68" t="s">
        <v>76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</row>
    <row r="10" spans="1:14" ht="16.5" x14ac:dyDescent="0.25">
      <c r="A10" s="67" t="s">
        <v>77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</row>
    <row r="11" spans="1:14" ht="16.5" x14ac:dyDescent="0.25">
      <c r="A11" s="65" t="s">
        <v>78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</row>
    <row r="12" spans="1:14" ht="16.5" x14ac:dyDescent="0.25">
      <c r="A12" s="65" t="s">
        <v>79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</row>
    <row r="13" spans="1:14" ht="16.5" x14ac:dyDescent="0.25">
      <c r="A13" s="65" t="s">
        <v>80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</row>
    <row r="14" spans="1:14" ht="16.5" x14ac:dyDescent="0.25">
      <c r="A14" s="90" t="s">
        <v>81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</row>
    <row r="15" spans="1:14" ht="16.5" x14ac:dyDescent="0.25">
      <c r="A15" s="67" t="s">
        <v>83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</row>
    <row r="16" spans="1:14" ht="16.5" x14ac:dyDescent="0.25">
      <c r="A16" s="66" t="s">
        <v>89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</row>
    <row r="17" spans="1:14" ht="16.5" x14ac:dyDescent="0.25">
      <c r="A17" s="68" t="s">
        <v>1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</row>
    <row r="18" spans="1:14" ht="16.5" x14ac:dyDescent="0.25">
      <c r="A18" s="70" t="s">
        <v>82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</row>
    <row r="19" spans="1:14" ht="15" customHeight="1" x14ac:dyDescent="0.25">
      <c r="A19" s="65" t="s">
        <v>66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</row>
    <row r="20" spans="1:14" ht="16.5" x14ac:dyDescent="0.25">
      <c r="A20" s="69" t="s">
        <v>84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</row>
    <row r="21" spans="1:14" ht="16.5" x14ac:dyDescent="0.25">
      <c r="A21" s="52" t="s">
        <v>67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18"/>
      <c r="N21" s="18"/>
    </row>
    <row r="22" spans="1:14" ht="18.75" x14ac:dyDescent="0.25">
      <c r="A22" s="44" t="s">
        <v>2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</row>
    <row r="23" spans="1:14" ht="14.25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4" ht="35.25" customHeight="1" x14ac:dyDescent="0.3">
      <c r="A24" s="11" t="s">
        <v>3</v>
      </c>
      <c r="B24" s="11" t="s">
        <v>4</v>
      </c>
      <c r="C24" s="11" t="s">
        <v>5</v>
      </c>
      <c r="D24" s="59" t="s">
        <v>6</v>
      </c>
      <c r="E24" s="59"/>
      <c r="F24" s="2"/>
      <c r="G24" s="2"/>
      <c r="H24" s="2"/>
      <c r="I24" s="2"/>
      <c r="J24" s="2"/>
      <c r="K24" s="2"/>
      <c r="L24" s="2"/>
    </row>
    <row r="25" spans="1:14" ht="17.25" x14ac:dyDescent="0.3">
      <c r="A25" s="21"/>
      <c r="B25" s="21"/>
      <c r="C25" s="21"/>
      <c r="D25" s="32"/>
      <c r="E25" s="32"/>
      <c r="F25" s="2"/>
      <c r="G25" s="2"/>
      <c r="H25" s="2"/>
      <c r="I25" s="2"/>
      <c r="J25" s="2"/>
      <c r="K25" s="2"/>
      <c r="L25" s="2"/>
    </row>
    <row r="26" spans="1:14" ht="16.5" x14ac:dyDescent="0.25">
      <c r="A26" s="60" t="s">
        <v>85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</row>
    <row r="27" spans="1:14" ht="18.75" x14ac:dyDescent="0.25">
      <c r="A27" s="54" t="s">
        <v>35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</row>
    <row r="28" spans="1:14" ht="16.5" x14ac:dyDescent="0.25">
      <c r="A28" s="65" t="s">
        <v>86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</row>
    <row r="29" spans="1:14" ht="16.5" x14ac:dyDescent="0.25">
      <c r="A29" s="65" t="s">
        <v>68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</row>
    <row r="30" spans="1:14" ht="16.5" x14ac:dyDescent="0.25">
      <c r="A30" s="55" t="s">
        <v>90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19"/>
      <c r="N30" s="19"/>
    </row>
    <row r="31" spans="1:14" ht="16.5" x14ac:dyDescent="0.25">
      <c r="A31" s="49" t="s">
        <v>91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19"/>
      <c r="N31" s="19"/>
    </row>
    <row r="32" spans="1:14" ht="18.75" x14ac:dyDescent="0.25">
      <c r="A32" s="50" t="s">
        <v>36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</row>
    <row r="33" spans="1:12" ht="16.5" x14ac:dyDescent="0.25">
      <c r="A33" s="51" t="s">
        <v>7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</row>
    <row r="34" spans="1:12" ht="33.75" customHeight="1" x14ac:dyDescent="0.25">
      <c r="A34" s="63" t="s">
        <v>8</v>
      </c>
      <c r="B34" s="64"/>
      <c r="C34" s="11" t="s">
        <v>9</v>
      </c>
      <c r="D34" s="11" t="s">
        <v>10</v>
      </c>
      <c r="E34" s="53" t="s">
        <v>11</v>
      </c>
      <c r="F34" s="53"/>
      <c r="G34" s="53"/>
      <c r="H34" s="62" t="s">
        <v>12</v>
      </c>
      <c r="I34" s="62"/>
      <c r="J34" s="62"/>
      <c r="K34" s="62"/>
      <c r="L34" s="62"/>
    </row>
    <row r="35" spans="1:12" ht="24" customHeight="1" x14ac:dyDescent="0.25">
      <c r="A35" s="35" t="s">
        <v>46</v>
      </c>
      <c r="B35" s="36"/>
      <c r="C35" s="12"/>
      <c r="D35" s="12"/>
      <c r="E35" s="34"/>
      <c r="F35" s="34"/>
      <c r="G35" s="34"/>
      <c r="H35" s="34"/>
      <c r="I35" s="34"/>
      <c r="J35" s="34"/>
      <c r="K35" s="34"/>
      <c r="L35" s="34"/>
    </row>
    <row r="36" spans="1:12" ht="17.25" x14ac:dyDescent="0.25">
      <c r="A36" s="35" t="s">
        <v>13</v>
      </c>
      <c r="B36" s="36"/>
      <c r="C36" s="12"/>
      <c r="D36" s="12"/>
      <c r="E36" s="34">
        <v>0</v>
      </c>
      <c r="F36" s="34"/>
      <c r="G36" s="34"/>
      <c r="H36" s="34"/>
      <c r="I36" s="34"/>
      <c r="J36" s="34"/>
      <c r="K36" s="34"/>
      <c r="L36" s="34"/>
    </row>
    <row r="37" spans="1:12" ht="17.25" x14ac:dyDescent="0.25">
      <c r="A37" s="35" t="s">
        <v>14</v>
      </c>
      <c r="B37" s="36"/>
      <c r="C37" s="12"/>
      <c r="D37" s="12"/>
      <c r="E37" s="34">
        <f>SUM(E38:G54)</f>
        <v>350000</v>
      </c>
      <c r="F37" s="34"/>
      <c r="G37" s="34"/>
      <c r="H37" s="34"/>
      <c r="I37" s="34"/>
      <c r="J37" s="34"/>
      <c r="K37" s="34"/>
      <c r="L37" s="34"/>
    </row>
    <row r="38" spans="1:12" ht="17.25" x14ac:dyDescent="0.3">
      <c r="A38" s="38" t="s">
        <v>48</v>
      </c>
      <c r="B38" s="40"/>
      <c r="C38" s="13">
        <v>1</v>
      </c>
      <c r="D38" s="13">
        <v>105000</v>
      </c>
      <c r="E38" s="32">
        <f>C38*D38</f>
        <v>105000</v>
      </c>
      <c r="F38" s="32"/>
      <c r="G38" s="32"/>
      <c r="H38" s="33"/>
      <c r="I38" s="33"/>
      <c r="J38" s="33"/>
      <c r="K38" s="33"/>
      <c r="L38" s="33"/>
    </row>
    <row r="39" spans="1:12" ht="17.25" x14ac:dyDescent="0.3">
      <c r="A39" s="38" t="s">
        <v>49</v>
      </c>
      <c r="B39" s="40"/>
      <c r="C39" s="13">
        <v>1</v>
      </c>
      <c r="D39" s="13">
        <v>24500</v>
      </c>
      <c r="E39" s="32">
        <f t="shared" ref="E39:E49" si="0">C39*D39</f>
        <v>24500</v>
      </c>
      <c r="F39" s="32"/>
      <c r="G39" s="32"/>
      <c r="H39" s="33"/>
      <c r="I39" s="33"/>
      <c r="J39" s="33"/>
      <c r="K39" s="33"/>
      <c r="L39" s="33"/>
    </row>
    <row r="40" spans="1:12" ht="17.25" x14ac:dyDescent="0.3">
      <c r="A40" s="38" t="s">
        <v>71</v>
      </c>
      <c r="B40" s="40"/>
      <c r="C40" s="13">
        <v>14</v>
      </c>
      <c r="D40" s="13">
        <v>1000</v>
      </c>
      <c r="E40" s="32">
        <f t="shared" si="0"/>
        <v>14000</v>
      </c>
      <c r="F40" s="32"/>
      <c r="G40" s="32"/>
      <c r="H40" s="33"/>
      <c r="I40" s="33"/>
      <c r="J40" s="33"/>
      <c r="K40" s="33"/>
      <c r="L40" s="33"/>
    </row>
    <row r="41" spans="1:12" ht="17.25" x14ac:dyDescent="0.3">
      <c r="A41" s="38" t="s">
        <v>50</v>
      </c>
      <c r="B41" s="40"/>
      <c r="C41" s="13">
        <v>1</v>
      </c>
      <c r="D41" s="13">
        <v>19291</v>
      </c>
      <c r="E41" s="32">
        <f t="shared" si="0"/>
        <v>19291</v>
      </c>
      <c r="F41" s="32"/>
      <c r="G41" s="32"/>
      <c r="H41" s="33"/>
      <c r="I41" s="33"/>
      <c r="J41" s="33"/>
      <c r="K41" s="33"/>
      <c r="L41" s="33"/>
    </row>
    <row r="42" spans="1:12" ht="17.25" x14ac:dyDescent="0.3">
      <c r="A42" s="38" t="s">
        <v>51</v>
      </c>
      <c r="B42" s="40"/>
      <c r="C42" s="13">
        <v>1</v>
      </c>
      <c r="D42" s="13">
        <v>36900</v>
      </c>
      <c r="E42" s="32">
        <f t="shared" si="0"/>
        <v>36900</v>
      </c>
      <c r="F42" s="32"/>
      <c r="G42" s="32"/>
      <c r="H42" s="33"/>
      <c r="I42" s="33"/>
      <c r="J42" s="33"/>
      <c r="K42" s="33"/>
      <c r="L42" s="33"/>
    </row>
    <row r="43" spans="1:12" ht="17.25" x14ac:dyDescent="0.3">
      <c r="A43" s="38" t="s">
        <v>52</v>
      </c>
      <c r="B43" s="40"/>
      <c r="C43" s="13">
        <v>1</v>
      </c>
      <c r="D43" s="13">
        <v>7360</v>
      </c>
      <c r="E43" s="32">
        <f t="shared" si="0"/>
        <v>7360</v>
      </c>
      <c r="F43" s="32"/>
      <c r="G43" s="32"/>
      <c r="H43" s="33"/>
      <c r="I43" s="33"/>
      <c r="J43" s="33"/>
      <c r="K43" s="33"/>
      <c r="L43" s="33"/>
    </row>
    <row r="44" spans="1:12" ht="17.25" x14ac:dyDescent="0.3">
      <c r="A44" s="38" t="s">
        <v>53</v>
      </c>
      <c r="B44" s="40"/>
      <c r="C44" s="13">
        <v>5</v>
      </c>
      <c r="D44" s="13">
        <v>1700</v>
      </c>
      <c r="E44" s="32">
        <f t="shared" si="0"/>
        <v>8500</v>
      </c>
      <c r="F44" s="32"/>
      <c r="G44" s="32"/>
      <c r="H44" s="33"/>
      <c r="I44" s="33"/>
      <c r="J44" s="33"/>
      <c r="K44" s="33"/>
      <c r="L44" s="33"/>
    </row>
    <row r="45" spans="1:12" ht="17.25" x14ac:dyDescent="0.3">
      <c r="A45" s="38" t="s">
        <v>54</v>
      </c>
      <c r="B45" s="40"/>
      <c r="C45" s="13">
        <v>3</v>
      </c>
      <c r="D45" s="13">
        <v>900</v>
      </c>
      <c r="E45" s="32">
        <f t="shared" si="0"/>
        <v>2700</v>
      </c>
      <c r="F45" s="32"/>
      <c r="G45" s="32"/>
      <c r="H45" s="33"/>
      <c r="I45" s="33"/>
      <c r="J45" s="33"/>
      <c r="K45" s="33"/>
      <c r="L45" s="33"/>
    </row>
    <row r="46" spans="1:12" ht="17.25" x14ac:dyDescent="0.3">
      <c r="A46" s="38" t="s">
        <v>55</v>
      </c>
      <c r="B46" s="40"/>
      <c r="C46" s="13">
        <v>2</v>
      </c>
      <c r="D46" s="13">
        <v>4990</v>
      </c>
      <c r="E46" s="32">
        <f t="shared" si="0"/>
        <v>9980</v>
      </c>
      <c r="F46" s="32"/>
      <c r="G46" s="32"/>
      <c r="H46" s="33"/>
      <c r="I46" s="33"/>
      <c r="J46" s="33"/>
      <c r="K46" s="33"/>
      <c r="L46" s="33"/>
    </row>
    <row r="47" spans="1:12" ht="17.25" x14ac:dyDescent="0.3">
      <c r="A47" s="38" t="s">
        <v>56</v>
      </c>
      <c r="B47" s="40"/>
      <c r="C47" s="13">
        <v>1</v>
      </c>
      <c r="D47" s="13">
        <v>5880</v>
      </c>
      <c r="E47" s="32">
        <f t="shared" si="0"/>
        <v>5880</v>
      </c>
      <c r="F47" s="32"/>
      <c r="G47" s="32"/>
      <c r="H47" s="33"/>
      <c r="I47" s="33"/>
      <c r="J47" s="33"/>
      <c r="K47" s="33"/>
      <c r="L47" s="33"/>
    </row>
    <row r="48" spans="1:12" ht="17.25" x14ac:dyDescent="0.3">
      <c r="A48" s="38" t="s">
        <v>57</v>
      </c>
      <c r="B48" s="40"/>
      <c r="C48" s="13">
        <v>1</v>
      </c>
      <c r="D48" s="13">
        <v>8010</v>
      </c>
      <c r="E48" s="32">
        <f t="shared" si="0"/>
        <v>8010</v>
      </c>
      <c r="F48" s="32"/>
      <c r="G48" s="32"/>
      <c r="H48" s="33"/>
      <c r="I48" s="33"/>
      <c r="J48" s="33"/>
      <c r="K48" s="33"/>
      <c r="L48" s="33"/>
    </row>
    <row r="49" spans="1:16" ht="30.75" customHeight="1" x14ac:dyDescent="0.3">
      <c r="A49" s="38" t="s">
        <v>69</v>
      </c>
      <c r="B49" s="40"/>
      <c r="C49" s="13">
        <v>1</v>
      </c>
      <c r="D49" s="13">
        <v>11890</v>
      </c>
      <c r="E49" s="32">
        <f t="shared" si="0"/>
        <v>11890</v>
      </c>
      <c r="F49" s="32"/>
      <c r="G49" s="32"/>
      <c r="H49" s="33"/>
      <c r="I49" s="33"/>
      <c r="J49" s="33"/>
      <c r="K49" s="33"/>
      <c r="L49" s="33"/>
    </row>
    <row r="50" spans="1:16" ht="17.25" x14ac:dyDescent="0.3">
      <c r="A50" s="30" t="s">
        <v>58</v>
      </c>
      <c r="B50" s="31"/>
      <c r="C50" s="13">
        <v>1</v>
      </c>
      <c r="D50" s="13">
        <v>18890</v>
      </c>
      <c r="E50" s="32">
        <f>C50*D50</f>
        <v>18890</v>
      </c>
      <c r="F50" s="32"/>
      <c r="G50" s="32"/>
      <c r="H50" s="33"/>
      <c r="I50" s="33"/>
      <c r="J50" s="33"/>
      <c r="K50" s="33"/>
      <c r="L50" s="33"/>
    </row>
    <row r="51" spans="1:16" ht="17.25" x14ac:dyDescent="0.3">
      <c r="A51" s="30" t="s">
        <v>59</v>
      </c>
      <c r="B51" s="31"/>
      <c r="C51" s="13">
        <v>1</v>
      </c>
      <c r="D51" s="13">
        <v>12075</v>
      </c>
      <c r="E51" s="32">
        <f t="shared" ref="E51:E54" si="1">C51*D51</f>
        <v>12075</v>
      </c>
      <c r="F51" s="32"/>
      <c r="G51" s="32"/>
      <c r="H51" s="33"/>
      <c r="I51" s="33"/>
      <c r="J51" s="33"/>
      <c r="K51" s="33"/>
      <c r="L51" s="33"/>
    </row>
    <row r="52" spans="1:16" ht="17.25" x14ac:dyDescent="0.3">
      <c r="A52" s="30" t="s">
        <v>60</v>
      </c>
      <c r="B52" s="31"/>
      <c r="C52" s="13">
        <v>2</v>
      </c>
      <c r="D52" s="13">
        <v>9769</v>
      </c>
      <c r="E52" s="32">
        <f t="shared" si="1"/>
        <v>19538</v>
      </c>
      <c r="F52" s="32"/>
      <c r="G52" s="32"/>
      <c r="H52" s="33"/>
      <c r="I52" s="33"/>
      <c r="J52" s="33"/>
      <c r="K52" s="33"/>
      <c r="L52" s="33"/>
    </row>
    <row r="53" spans="1:16" ht="17.25" x14ac:dyDescent="0.3">
      <c r="A53" s="30" t="s">
        <v>61</v>
      </c>
      <c r="B53" s="31"/>
      <c r="C53" s="13">
        <v>1</v>
      </c>
      <c r="D53" s="13">
        <v>8486</v>
      </c>
      <c r="E53" s="32">
        <f t="shared" ref="E53" si="2">C53*D53</f>
        <v>8486</v>
      </c>
      <c r="F53" s="32"/>
      <c r="G53" s="32"/>
      <c r="H53" s="33"/>
      <c r="I53" s="33"/>
      <c r="J53" s="33"/>
      <c r="K53" s="33"/>
      <c r="L53" s="33"/>
    </row>
    <row r="54" spans="1:16" ht="17.25" x14ac:dyDescent="0.3">
      <c r="A54" s="30" t="s">
        <v>70</v>
      </c>
      <c r="B54" s="31"/>
      <c r="C54" s="13">
        <v>1</v>
      </c>
      <c r="D54" s="13">
        <v>37000</v>
      </c>
      <c r="E54" s="32">
        <f t="shared" si="1"/>
        <v>37000</v>
      </c>
      <c r="F54" s="32"/>
      <c r="G54" s="32"/>
      <c r="H54" s="33"/>
      <c r="I54" s="33"/>
      <c r="J54" s="33"/>
      <c r="K54" s="33"/>
      <c r="L54" s="33"/>
    </row>
    <row r="55" spans="1:16" ht="17.25" x14ac:dyDescent="0.25">
      <c r="A55" s="35" t="s">
        <v>15</v>
      </c>
      <c r="B55" s="36"/>
      <c r="C55" s="12"/>
      <c r="D55" s="12"/>
      <c r="E55" s="34">
        <v>0</v>
      </c>
      <c r="F55" s="34"/>
      <c r="G55" s="34"/>
      <c r="H55" s="34"/>
      <c r="I55" s="34"/>
      <c r="J55" s="34"/>
      <c r="K55" s="34"/>
      <c r="L55" s="34"/>
    </row>
    <row r="56" spans="1:16" ht="17.25" x14ac:dyDescent="0.25">
      <c r="A56" s="35" t="s">
        <v>16</v>
      </c>
      <c r="B56" s="36"/>
      <c r="C56" s="12"/>
      <c r="D56" s="12"/>
      <c r="E56" s="34">
        <f>E55+E37+E36+E35</f>
        <v>350000</v>
      </c>
      <c r="F56" s="34"/>
      <c r="G56" s="34"/>
      <c r="H56" s="35"/>
      <c r="I56" s="58"/>
      <c r="J56" s="58"/>
      <c r="K56" s="58"/>
      <c r="L56" s="36"/>
    </row>
    <row r="57" spans="1:16" ht="12" customHeight="1" x14ac:dyDescent="0.25">
      <c r="A57" s="24"/>
      <c r="B57" s="24"/>
      <c r="C57" s="25"/>
      <c r="D57" s="25"/>
      <c r="E57" s="24"/>
      <c r="F57" s="24"/>
      <c r="G57" s="24"/>
      <c r="H57" s="24"/>
      <c r="I57" s="24"/>
      <c r="J57" s="24"/>
      <c r="K57" s="24"/>
      <c r="L57" s="24"/>
    </row>
    <row r="58" spans="1:16" ht="3" customHeight="1" x14ac:dyDescent="0.25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</row>
    <row r="59" spans="1:16" ht="16.5" x14ac:dyDescent="0.25">
      <c r="A59" s="51" t="s">
        <v>87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</row>
    <row r="60" spans="1:16" ht="16.5" x14ac:dyDescent="0.25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29"/>
      <c r="N60" s="29"/>
    </row>
    <row r="61" spans="1:16" ht="16.5" x14ac:dyDescent="0.25">
      <c r="A61" s="80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</row>
    <row r="62" spans="1:16" ht="18.75" x14ac:dyDescent="0.25">
      <c r="A62" s="23" t="s">
        <v>17</v>
      </c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2"/>
      <c r="N62" s="22"/>
    </row>
    <row r="63" spans="1:16" ht="51.75" customHeight="1" x14ac:dyDescent="0.3">
      <c r="A63" s="45" t="s">
        <v>18</v>
      </c>
      <c r="B63" s="72"/>
      <c r="C63" s="46"/>
      <c r="D63" s="74" t="s">
        <v>42</v>
      </c>
      <c r="E63" s="76" t="s">
        <v>43</v>
      </c>
      <c r="F63" s="78" t="s">
        <v>19</v>
      </c>
      <c r="G63" s="45" t="s">
        <v>45</v>
      </c>
      <c r="H63" s="46"/>
      <c r="I63" s="45" t="s">
        <v>20</v>
      </c>
      <c r="J63" s="46"/>
      <c r="K63" s="45" t="s">
        <v>44</v>
      </c>
      <c r="L63" s="46"/>
      <c r="M63" s="2"/>
      <c r="N63" s="2"/>
      <c r="O63" s="2"/>
      <c r="P63" s="2"/>
    </row>
    <row r="64" spans="1:16" ht="17.25" x14ac:dyDescent="0.3">
      <c r="A64" s="47"/>
      <c r="B64" s="73"/>
      <c r="C64" s="48"/>
      <c r="D64" s="75"/>
      <c r="E64" s="77"/>
      <c r="F64" s="79"/>
      <c r="G64" s="47"/>
      <c r="H64" s="48"/>
      <c r="I64" s="47"/>
      <c r="J64" s="48"/>
      <c r="K64" s="47"/>
      <c r="L64" s="48"/>
      <c r="M64" s="2"/>
      <c r="N64" s="2"/>
      <c r="O64" s="2"/>
      <c r="P64" s="2"/>
    </row>
    <row r="65" spans="1:16" ht="17.25" x14ac:dyDescent="0.3">
      <c r="A65" s="41">
        <v>1</v>
      </c>
      <c r="B65" s="71"/>
      <c r="C65" s="42"/>
      <c r="D65" s="20">
        <v>2</v>
      </c>
      <c r="E65" s="21">
        <v>3</v>
      </c>
      <c r="F65" s="21">
        <v>4</v>
      </c>
      <c r="G65" s="41">
        <v>5</v>
      </c>
      <c r="H65" s="42"/>
      <c r="I65" s="41">
        <v>6</v>
      </c>
      <c r="J65" s="42"/>
      <c r="K65" s="56">
        <v>7</v>
      </c>
      <c r="L65" s="57"/>
      <c r="M65" s="2"/>
      <c r="N65" s="2"/>
      <c r="O65" s="2"/>
      <c r="P65" s="2"/>
    </row>
    <row r="66" spans="1:16" ht="17.25" x14ac:dyDescent="0.3">
      <c r="A66" s="38" t="s">
        <v>62</v>
      </c>
      <c r="B66" s="39"/>
      <c r="C66" s="40"/>
      <c r="D66" s="21" t="s">
        <v>63</v>
      </c>
      <c r="E66" s="13">
        <v>38</v>
      </c>
      <c r="F66" s="13">
        <v>1500</v>
      </c>
      <c r="G66" s="41">
        <f>E66*F66</f>
        <v>57000</v>
      </c>
      <c r="H66" s="42"/>
      <c r="I66" s="41">
        <v>300</v>
      </c>
      <c r="J66" s="42"/>
      <c r="K66" s="56">
        <f>E66*I66</f>
        <v>11400</v>
      </c>
      <c r="L66" s="57"/>
      <c r="M66" s="2"/>
      <c r="N66" s="2"/>
      <c r="O66" s="2"/>
      <c r="P66" s="2"/>
    </row>
    <row r="67" spans="1:16" ht="17.25" x14ac:dyDescent="0.3">
      <c r="A67" s="38" t="s">
        <v>65</v>
      </c>
      <c r="B67" s="39"/>
      <c r="C67" s="40"/>
      <c r="D67" s="21" t="s">
        <v>63</v>
      </c>
      <c r="E67" s="13">
        <v>30</v>
      </c>
      <c r="F67" s="13">
        <v>500</v>
      </c>
      <c r="G67" s="41">
        <f t="shared" ref="G67:G68" si="3">E67*F67</f>
        <v>15000</v>
      </c>
      <c r="H67" s="42"/>
      <c r="I67" s="41">
        <v>100</v>
      </c>
      <c r="J67" s="42"/>
      <c r="K67" s="56">
        <f t="shared" ref="K67:K68" si="4">E67*I67</f>
        <v>3000</v>
      </c>
      <c r="L67" s="57"/>
      <c r="M67" s="2"/>
      <c r="N67" s="2"/>
      <c r="O67" s="2"/>
      <c r="P67" s="2"/>
    </row>
    <row r="68" spans="1:16" ht="17.25" x14ac:dyDescent="0.3">
      <c r="A68" s="38" t="s">
        <v>64</v>
      </c>
      <c r="B68" s="39"/>
      <c r="C68" s="40"/>
      <c r="D68" s="21" t="s">
        <v>63</v>
      </c>
      <c r="E68" s="13">
        <v>30</v>
      </c>
      <c r="F68" s="13">
        <v>300</v>
      </c>
      <c r="G68" s="41">
        <f t="shared" si="3"/>
        <v>9000</v>
      </c>
      <c r="H68" s="42"/>
      <c r="I68" s="41">
        <v>0</v>
      </c>
      <c r="J68" s="42"/>
      <c r="K68" s="56">
        <f t="shared" si="4"/>
        <v>0</v>
      </c>
      <c r="L68" s="57"/>
      <c r="M68" s="2"/>
      <c r="N68" s="2"/>
      <c r="O68" s="2"/>
      <c r="P68" s="2"/>
    </row>
    <row r="69" spans="1:16" ht="17.25" x14ac:dyDescent="0.3">
      <c r="A69" s="41" t="s">
        <v>21</v>
      </c>
      <c r="B69" s="71"/>
      <c r="C69" s="42"/>
      <c r="D69" s="13"/>
      <c r="E69" s="13">
        <f>SUM(E66:E68)</f>
        <v>98</v>
      </c>
      <c r="F69" s="21" t="s">
        <v>22</v>
      </c>
      <c r="G69" s="41">
        <f>SUM(G66:G68)</f>
        <v>81000</v>
      </c>
      <c r="H69" s="42"/>
      <c r="I69" s="41" t="s">
        <v>22</v>
      </c>
      <c r="J69" s="42"/>
      <c r="K69" s="56">
        <f>SUM(K66:K68)</f>
        <v>14400</v>
      </c>
      <c r="L69" s="57"/>
      <c r="M69" s="2"/>
      <c r="N69" s="2"/>
      <c r="O69" s="2"/>
      <c r="P69" s="2"/>
    </row>
    <row r="70" spans="1:16" ht="17.25" x14ac:dyDescent="0.3">
      <c r="A70" s="26"/>
      <c r="B70" s="26"/>
      <c r="C70" s="26"/>
      <c r="D70" s="27"/>
      <c r="E70" s="27"/>
      <c r="F70" s="26"/>
      <c r="G70" s="26"/>
      <c r="H70" s="26"/>
      <c r="I70" s="26"/>
      <c r="J70" s="26"/>
      <c r="K70" s="28"/>
      <c r="L70" s="28"/>
      <c r="M70" s="2"/>
      <c r="N70" s="2"/>
      <c r="O70" s="2"/>
      <c r="P70" s="2"/>
    </row>
    <row r="71" spans="1:16" ht="18.75" x14ac:dyDescent="0.25">
      <c r="A71" s="44" t="s">
        <v>23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</row>
    <row r="72" spans="1:16" ht="18.75" customHeight="1" x14ac:dyDescent="0.3">
      <c r="A72" s="63" t="s">
        <v>24</v>
      </c>
      <c r="B72" s="89"/>
      <c r="C72" s="64"/>
      <c r="D72" s="63" t="s">
        <v>25</v>
      </c>
      <c r="E72" s="64"/>
      <c r="F72" s="53" t="s">
        <v>24</v>
      </c>
      <c r="G72" s="53"/>
      <c r="H72" s="53"/>
      <c r="I72" s="87" t="s">
        <v>25</v>
      </c>
      <c r="J72" s="88"/>
      <c r="K72" s="2"/>
      <c r="L72" s="2"/>
      <c r="M72" s="2"/>
      <c r="N72" s="2"/>
      <c r="O72" s="2"/>
    </row>
    <row r="73" spans="1:16" ht="17.25" x14ac:dyDescent="0.3">
      <c r="A73" s="81" t="s">
        <v>26</v>
      </c>
      <c r="B73" s="82"/>
      <c r="C73" s="83"/>
      <c r="D73" s="63">
        <v>0</v>
      </c>
      <c r="E73" s="64"/>
      <c r="F73" s="81" t="s">
        <v>27</v>
      </c>
      <c r="G73" s="82"/>
      <c r="H73" s="83"/>
      <c r="I73" s="56">
        <v>2000</v>
      </c>
      <c r="J73" s="57"/>
      <c r="K73" s="2"/>
      <c r="L73" s="2"/>
      <c r="M73" s="2"/>
      <c r="N73" s="2"/>
      <c r="O73" s="2"/>
    </row>
    <row r="74" spans="1:16" ht="17.25" customHeight="1" x14ac:dyDescent="0.3">
      <c r="A74" s="81" t="s">
        <v>28</v>
      </c>
      <c r="B74" s="82"/>
      <c r="C74" s="83"/>
      <c r="D74" s="63">
        <v>4000</v>
      </c>
      <c r="E74" s="64"/>
      <c r="F74" s="84" t="s">
        <v>88</v>
      </c>
      <c r="G74" s="84"/>
      <c r="H74" s="84"/>
      <c r="I74" s="56">
        <v>0</v>
      </c>
      <c r="J74" s="57"/>
      <c r="K74" s="2"/>
      <c r="L74" s="2"/>
      <c r="M74" s="2"/>
      <c r="N74" s="2"/>
      <c r="O74" s="2"/>
    </row>
    <row r="75" spans="1:16" ht="17.25" x14ac:dyDescent="0.3">
      <c r="A75" s="81" t="s">
        <v>29</v>
      </c>
      <c r="B75" s="82"/>
      <c r="C75" s="83"/>
      <c r="D75" s="63">
        <v>0</v>
      </c>
      <c r="E75" s="64"/>
      <c r="F75" s="84" t="s">
        <v>47</v>
      </c>
      <c r="G75" s="84"/>
      <c r="H75" s="84"/>
      <c r="I75" s="85">
        <f>K69</f>
        <v>14400</v>
      </c>
      <c r="J75" s="86"/>
      <c r="K75" s="2"/>
      <c r="L75" s="2"/>
      <c r="M75" s="2"/>
      <c r="N75" s="2"/>
      <c r="O75" s="2"/>
    </row>
    <row r="76" spans="1:16" ht="17.25" customHeight="1" x14ac:dyDescent="0.3">
      <c r="A76" s="81" t="s">
        <v>30</v>
      </c>
      <c r="B76" s="82"/>
      <c r="C76" s="83"/>
      <c r="D76" s="63">
        <v>0</v>
      </c>
      <c r="E76" s="64"/>
      <c r="F76" s="63" t="s">
        <v>16</v>
      </c>
      <c r="G76" s="89"/>
      <c r="H76" s="64"/>
      <c r="I76" s="63">
        <f>SUM(D73:E76)+SUM(I73:J75)</f>
        <v>20400</v>
      </c>
      <c r="J76" s="64"/>
      <c r="K76" s="2"/>
      <c r="L76" s="2"/>
      <c r="M76" s="2"/>
      <c r="N76" s="2"/>
      <c r="O76" s="2"/>
    </row>
    <row r="77" spans="1:16" ht="12" customHeight="1" x14ac:dyDescent="0.3">
      <c r="A77" s="3"/>
      <c r="B77" s="3"/>
      <c r="C77" s="3"/>
      <c r="D77" s="10"/>
      <c r="E77" s="10"/>
      <c r="F77" s="10"/>
      <c r="G77" s="10"/>
      <c r="H77" s="2"/>
      <c r="I77" s="2"/>
      <c r="J77" s="2"/>
      <c r="K77" s="2"/>
      <c r="L77" s="2"/>
    </row>
    <row r="78" spans="1:16" ht="17.25" x14ac:dyDescent="0.3">
      <c r="A78" s="8"/>
      <c r="B78" s="9"/>
      <c r="C78" s="9"/>
      <c r="D78" s="2"/>
      <c r="E78" s="2"/>
      <c r="F78" s="2"/>
      <c r="G78" s="14"/>
      <c r="H78" s="15"/>
      <c r="I78" s="15"/>
      <c r="J78" s="15"/>
      <c r="K78" s="15"/>
      <c r="L78" s="16"/>
      <c r="M78" s="17"/>
      <c r="N78" s="17"/>
    </row>
    <row r="79" spans="1:16" ht="17.25" x14ac:dyDescent="0.3">
      <c r="A79" s="4" t="s">
        <v>31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6" ht="17.25" x14ac:dyDescent="0.3">
      <c r="A80" s="5" t="s">
        <v>32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ht="17.25" x14ac:dyDescent="0.3">
      <c r="A81" s="4" t="s">
        <v>33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7.25" x14ac:dyDescent="0.3">
      <c r="A82" s="4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40.5" customHeight="1" x14ac:dyDescent="0.25">
      <c r="A83" s="37" t="s">
        <v>37</v>
      </c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</row>
    <row r="84" spans="1:12" ht="17.25" x14ac:dyDescent="0.3">
      <c r="A84" s="6" t="s">
        <v>38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17.25" x14ac:dyDescent="0.3">
      <c r="A85" s="6" t="s">
        <v>39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ht="17.25" x14ac:dyDescent="0.3">
      <c r="A86" s="6" t="s">
        <v>40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ht="17.25" x14ac:dyDescent="0.3">
      <c r="A87" s="6" t="s">
        <v>41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7.25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17.25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ht="17.25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ht="17.25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</sheetData>
  <mergeCells count="152">
    <mergeCell ref="A5:N5"/>
    <mergeCell ref="A6:N6"/>
    <mergeCell ref="A7:N7"/>
    <mergeCell ref="A8:N8"/>
    <mergeCell ref="A11:N11"/>
    <mergeCell ref="A12:N12"/>
    <mergeCell ref="A13:N13"/>
    <mergeCell ref="A14:N14"/>
    <mergeCell ref="A17:N17"/>
    <mergeCell ref="F76:H76"/>
    <mergeCell ref="I76:J76"/>
    <mergeCell ref="A72:C72"/>
    <mergeCell ref="D72:E72"/>
    <mergeCell ref="A73:C73"/>
    <mergeCell ref="A74:C74"/>
    <mergeCell ref="A75:C75"/>
    <mergeCell ref="A76:C76"/>
    <mergeCell ref="D73:E73"/>
    <mergeCell ref="D74:E74"/>
    <mergeCell ref="D75:E75"/>
    <mergeCell ref="D76:E76"/>
    <mergeCell ref="G69:H69"/>
    <mergeCell ref="A66:C66"/>
    <mergeCell ref="A69:C69"/>
    <mergeCell ref="F73:H73"/>
    <mergeCell ref="F74:H74"/>
    <mergeCell ref="I69:J69"/>
    <mergeCell ref="F75:H75"/>
    <mergeCell ref="I73:J73"/>
    <mergeCell ref="I74:J74"/>
    <mergeCell ref="I75:J75"/>
    <mergeCell ref="I72:J72"/>
    <mergeCell ref="I68:J68"/>
    <mergeCell ref="K67:L67"/>
    <mergeCell ref="K68:L68"/>
    <mergeCell ref="G67:H67"/>
    <mergeCell ref="A67:C67"/>
    <mergeCell ref="A56:B56"/>
    <mergeCell ref="G63:H64"/>
    <mergeCell ref="G65:H65"/>
    <mergeCell ref="G66:H66"/>
    <mergeCell ref="A65:C65"/>
    <mergeCell ref="A63:C64"/>
    <mergeCell ref="D63:D64"/>
    <mergeCell ref="E63:E64"/>
    <mergeCell ref="F63:F64"/>
    <mergeCell ref="A61:N61"/>
    <mergeCell ref="E38:G38"/>
    <mergeCell ref="E50:G50"/>
    <mergeCell ref="H37:L37"/>
    <mergeCell ref="H38:L38"/>
    <mergeCell ref="H50:L50"/>
    <mergeCell ref="E55:G55"/>
    <mergeCell ref="A37:B37"/>
    <mergeCell ref="A38:B38"/>
    <mergeCell ref="A50:B50"/>
    <mergeCell ref="E40:G40"/>
    <mergeCell ref="E41:G41"/>
    <mergeCell ref="E42:G42"/>
    <mergeCell ref="E43:G43"/>
    <mergeCell ref="E44:G44"/>
    <mergeCell ref="E45:G45"/>
    <mergeCell ref="E46:G46"/>
    <mergeCell ref="E47:G47"/>
    <mergeCell ref="H39:L39"/>
    <mergeCell ref="H40:L40"/>
    <mergeCell ref="H41:L41"/>
    <mergeCell ref="H42:L42"/>
    <mergeCell ref="A51:B51"/>
    <mergeCell ref="A19:N19"/>
    <mergeCell ref="A16:N16"/>
    <mergeCell ref="A15:N15"/>
    <mergeCell ref="A10:N10"/>
    <mergeCell ref="A9:N9"/>
    <mergeCell ref="A20:N20"/>
    <mergeCell ref="A18:N18"/>
    <mergeCell ref="A36:B36"/>
    <mergeCell ref="E37:G37"/>
    <mergeCell ref="E35:G35"/>
    <mergeCell ref="H35:L35"/>
    <mergeCell ref="D25:E25"/>
    <mergeCell ref="D24:E24"/>
    <mergeCell ref="A21:L21"/>
    <mergeCell ref="A22:L22"/>
    <mergeCell ref="A26:L26"/>
    <mergeCell ref="H34:L34"/>
    <mergeCell ref="H36:L36"/>
    <mergeCell ref="A34:B34"/>
    <mergeCell ref="A28:N28"/>
    <mergeCell ref="A29:N29"/>
    <mergeCell ref="A4:L4"/>
    <mergeCell ref="A2:L2"/>
    <mergeCell ref="A71:L71"/>
    <mergeCell ref="K63:L64"/>
    <mergeCell ref="A31:L31"/>
    <mergeCell ref="A32:L32"/>
    <mergeCell ref="A33:L33"/>
    <mergeCell ref="A58:L58"/>
    <mergeCell ref="A59:L59"/>
    <mergeCell ref="A60:L60"/>
    <mergeCell ref="E34:G34"/>
    <mergeCell ref="E36:G36"/>
    <mergeCell ref="A27:L27"/>
    <mergeCell ref="A30:L30"/>
    <mergeCell ref="I63:J64"/>
    <mergeCell ref="I65:J65"/>
    <mergeCell ref="K65:L65"/>
    <mergeCell ref="I66:J66"/>
    <mergeCell ref="E56:G56"/>
    <mergeCell ref="H56:L56"/>
    <mergeCell ref="K66:L66"/>
    <mergeCell ref="E39:G39"/>
    <mergeCell ref="A35:B35"/>
    <mergeCell ref="A83:L83"/>
    <mergeCell ref="A68:C68"/>
    <mergeCell ref="G68:H68"/>
    <mergeCell ref="H43:L43"/>
    <mergeCell ref="H44:L44"/>
    <mergeCell ref="H45:L45"/>
    <mergeCell ref="H46:L46"/>
    <mergeCell ref="H47:L47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E53:G53"/>
    <mergeCell ref="H53:L53"/>
    <mergeCell ref="A48:B48"/>
    <mergeCell ref="A49:B49"/>
    <mergeCell ref="K69:L69"/>
    <mergeCell ref="F72:H72"/>
    <mergeCell ref="I67:J67"/>
    <mergeCell ref="A53:B53"/>
    <mergeCell ref="E48:G48"/>
    <mergeCell ref="E49:G49"/>
    <mergeCell ref="H48:L48"/>
    <mergeCell ref="H49:L49"/>
    <mergeCell ref="E51:G51"/>
    <mergeCell ref="H51:L51"/>
    <mergeCell ref="H54:L54"/>
    <mergeCell ref="H55:L55"/>
    <mergeCell ref="H52:L52"/>
    <mergeCell ref="E54:G54"/>
    <mergeCell ref="E52:G52"/>
    <mergeCell ref="A52:B52"/>
    <mergeCell ref="A54:B54"/>
    <mergeCell ref="A55:B55"/>
  </mergeCells>
  <phoneticPr fontId="13" type="noConversion"/>
  <hyperlinks>
    <hyperlink ref="A80" r:id="rId1" display="mailto:crp-48@list.ru" xr:uid="{00000000-0004-0000-0000-000000000000}"/>
  </hyperlinks>
  <pageMargins left="0.39370078740157483" right="0.43307086614173229" top="0.78740157480314965" bottom="0.39370078740157483" header="0.31496062992125984" footer="0.31496062992125984"/>
  <pageSetup paperSize="9" orientation="landscape" r:id="rId2"/>
  <headerFooter>
    <oddHeader xml:space="preserve"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2022-09-29T11:53:17Z</dcterms:modified>
</cp:coreProperties>
</file>