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744B66A9-0FAF-482A-A926-06E41BBE7E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4" i="1" l="1"/>
  <c r="E75" i="1"/>
  <c r="E76" i="1"/>
  <c r="E77" i="1"/>
  <c r="E78" i="1"/>
  <c r="E79" i="1"/>
  <c r="E80" i="1"/>
  <c r="E81" i="1"/>
  <c r="I105" i="1"/>
  <c r="G94" i="1"/>
  <c r="G96" i="1"/>
  <c r="G97" i="1"/>
  <c r="G98" i="1"/>
  <c r="E63" i="1"/>
  <c r="E64" i="1"/>
  <c r="E65" i="1"/>
  <c r="E66" i="1"/>
  <c r="E67" i="1"/>
  <c r="E68" i="1"/>
  <c r="E57" i="1"/>
  <c r="E58" i="1"/>
  <c r="E59" i="1"/>
  <c r="E60" i="1"/>
  <c r="E61" i="1"/>
  <c r="E62" i="1"/>
  <c r="E72" i="1" l="1"/>
  <c r="E73" i="1"/>
  <c r="E82" i="1"/>
  <c r="E44" i="1"/>
  <c r="E45" i="1"/>
  <c r="E46" i="1"/>
  <c r="E47" i="1"/>
  <c r="E48" i="1"/>
  <c r="E49" i="1"/>
  <c r="E50" i="1"/>
  <c r="E71" i="1"/>
  <c r="E51" i="1"/>
  <c r="E52" i="1"/>
  <c r="E53" i="1"/>
  <c r="E54" i="1"/>
  <c r="E55" i="1"/>
  <c r="E56" i="1"/>
  <c r="E43" i="1" l="1"/>
  <c r="E42" i="1" s="1"/>
  <c r="I106" i="1" l="1"/>
  <c r="E70" i="1" l="1"/>
  <c r="E41" i="1"/>
  <c r="E99" i="1"/>
  <c r="G93" i="1"/>
  <c r="E40" i="1" l="1"/>
  <c r="G99" i="1" l="1"/>
  <c r="E69" i="1" l="1"/>
  <c r="E83" i="1" s="1"/>
</calcChain>
</file>

<file path=xl/sharedStrings.xml><?xml version="1.0" encoding="utf-8"?>
<sst xmlns="http://schemas.openxmlformats.org/spreadsheetml/2006/main" count="126" uniqueCount="117">
  <si>
    <t>БИЗНЕС-ПЛАН</t>
  </si>
  <si>
    <t>Система налогообложения (отметить и подчеркнуть)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</si>
  <si>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</si>
  <si>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</si>
  <si>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</si>
  <si>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</si>
  <si>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</si>
  <si>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</si>
  <si>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</si>
  <si>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</si>
  <si>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</si>
  <si>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</si>
  <si>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</si>
  <si>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</si>
  <si>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</si>
  <si>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</si>
  <si>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</si>
  <si>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</si>
  <si>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</si>
  <si>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</si>
  <si>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</si>
  <si>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</si>
  <si>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</si>
  <si>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</si>
  <si>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</si>
  <si>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</si>
  <si>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</si>
  <si>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</si>
  <si>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</si>
  <si>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</si>
  <si>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</si>
  <si>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</si>
  <si>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</si>
  <si>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</si>
  <si>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</si>
  <si>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</si>
  <si>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</si>
  <si>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</si>
  <si>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</si>
  <si>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</si>
  <si>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</si>
  <si>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</si>
  <si>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</si>
  <si>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</si>
  <si>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</si>
  <si>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Вид деятельности по ОКВЭД  </t>
  </si>
  <si>
    <t>Заполненную анкету отправлять на эл. адрес: admin@48mb.ru</t>
  </si>
  <si>
    <t>По вопросам заполнения звонить: 8-800-301-76-75</t>
  </si>
  <si>
    <t xml:space="preserve">Адрес Центра поддержки предпринимательства: г.Липецк, ул. Кузнечная, д. 8 </t>
  </si>
  <si>
    <t>Адрес места ведения бизнеса, кв. м, право собственности</t>
  </si>
  <si>
    <t>шт</t>
  </si>
  <si>
    <t>Электрод сварочный для стали Esab ОК 46.00 2.5 мм 5.3 кг</t>
  </si>
  <si>
    <t>п.м</t>
  </si>
  <si>
    <t>сварка и установка забора</t>
  </si>
  <si>
    <t>Потребители товара (работ, услуг) – г.Липецк Липецкая область.</t>
  </si>
  <si>
    <t>Реклама товара (работ, услуг): визитки, брошюры, социальные сети рекламные плошатки, Авито, Юла, Яндекс директ, соц. сети, группы в соц. сетях, листовки.</t>
  </si>
  <si>
    <t>V Не будет сотрудников</t>
  </si>
  <si>
    <t>Сварные ограждения</t>
  </si>
  <si>
    <t xml:space="preserve"> Металлоконструкции</t>
  </si>
  <si>
    <t>Лестница металическая</t>
  </si>
  <si>
    <t>Бесетка металическая</t>
  </si>
  <si>
    <t>Навес металический</t>
  </si>
  <si>
    <t xml:space="preserve">ФИО 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</si>
  <si>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</si>
  <si>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</si>
  <si>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     </t>
  </si>
  <si>
    <t xml:space="preserve">ИНН </t>
  </si>
  <si>
    <t xml:space="preserve">Состав семьи:           чел. </t>
  </si>
  <si>
    <t xml:space="preserve">Планируемый график работы (дней в неделю)                                    (часов в неделю) </t>
  </si>
  <si>
    <r>
      <t xml:space="preserve">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   1.     ИНФОРМАЦИЯ О ЗАЯВИТЕЛЕ</t>
    </r>
  </si>
  <si>
    <r>
      <rPr>
        <b/>
        <sz val="13"/>
        <color theme="1"/>
        <rFont val="Times New Roman"/>
        <family val="1"/>
        <charset val="204"/>
      </rPr>
      <t>V НПД (самозанятый)</t>
    </r>
    <r>
      <rPr>
        <sz val="13"/>
        <color theme="1"/>
        <rFont val="Times New Roman"/>
        <family val="1"/>
        <charset val="204"/>
      </rPr>
      <t xml:space="preserve">   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</si>
  <si>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Описание производимого товара (работ, услуг) Выполнение газоэлектросварочных работ: изготовление заборов, решеток,дверей, металоконструкции, гаражей.</t>
  </si>
  <si>
    <t>Оказание услуг: электросварочные работы</t>
  </si>
  <si>
    <t>Название проекта:   газоэлектросварочные работы</t>
  </si>
  <si>
    <t xml:space="preserve">Имеющееся оборудование/имущество для бизнеса: </t>
  </si>
  <si>
    <t xml:space="preserve">Дата рождения                            Телефон                       эл. почта </t>
  </si>
  <si>
    <t xml:space="preserve">Общий стаж               лет                                                  Опыт работы в данной сфере: </t>
  </si>
  <si>
    <t xml:space="preserve">Рынки сбыта, наличие договоров поставки товара (работ, услуг): 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</si>
  <si>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</si>
  <si>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Аренда онлайн-кассы</t>
  </si>
  <si>
    <t xml:space="preserve">Сварочный полуавтомат инвертор </t>
  </si>
  <si>
    <t xml:space="preserve">Генератор бензиновый </t>
  </si>
  <si>
    <t xml:space="preserve">Нивелир оптический </t>
  </si>
  <si>
    <t xml:space="preserve">Краги кожаные </t>
  </si>
  <si>
    <t xml:space="preserve">Сварочная маска </t>
  </si>
  <si>
    <t>Дрель-шуруповерт аккумуляторная</t>
  </si>
  <si>
    <t xml:space="preserve">Сетевая угловая шлифовальная машина  </t>
  </si>
  <si>
    <t xml:space="preserve">УШМ (болгарка) сетевая </t>
  </si>
  <si>
    <t>Костюм сварщика</t>
  </si>
  <si>
    <t xml:space="preserve">Стремянка алюминиевая </t>
  </si>
  <si>
    <t xml:space="preserve">Лазерный нивелир </t>
  </si>
  <si>
    <t xml:space="preserve">Лопата садовая </t>
  </si>
  <si>
    <t xml:space="preserve">Миксер </t>
  </si>
  <si>
    <t xml:space="preserve">Ножницы по металлу шлицевые </t>
  </si>
  <si>
    <t xml:space="preserve">Набор инструментов </t>
  </si>
  <si>
    <t xml:space="preserve">Молоток шлакоотбойный </t>
  </si>
  <si>
    <t xml:space="preserve">Перфоратор сетевой </t>
  </si>
  <si>
    <t xml:space="preserve">Магнит для сварки под углом </t>
  </si>
  <si>
    <t xml:space="preserve">Магнитный уголок для сварки </t>
  </si>
  <si>
    <t xml:space="preserve">Магнит для сварки под </t>
  </si>
  <si>
    <t>Угольник магнитный</t>
  </si>
  <si>
    <t xml:space="preserve">Набор приспособлений для сварки </t>
  </si>
  <si>
    <t xml:space="preserve">Набор магнитов для сварки </t>
  </si>
  <si>
    <t>Электрододержатель</t>
  </si>
  <si>
    <t>Магнит для сварки Сатурн</t>
  </si>
  <si>
    <t xml:space="preserve">Электрод сварочный для стали </t>
  </si>
  <si>
    <t xml:space="preserve">Ведро пластмассовое усиленное </t>
  </si>
  <si>
    <t>Электрод сварочный для стали 3 мм 5.3 кг</t>
  </si>
  <si>
    <t>Электрод сварочный для стали 4 мм 3 кг</t>
  </si>
  <si>
    <t>Электроды сталь  4 мм 5 кг, цвет синий</t>
  </si>
  <si>
    <t>Электрод сварочный  3 мм 5 кг</t>
  </si>
  <si>
    <t>Электроды сталь  2.5 мм, 1 кг</t>
  </si>
  <si>
    <t>Электрод сварочный для алюминия  3.2 мм, 3 шт.</t>
  </si>
  <si>
    <t>Круги отрезные 125х1.0 мм прямой</t>
  </si>
  <si>
    <t>Круги отрезные  230х3.0 мм прямой</t>
  </si>
  <si>
    <t xml:space="preserve">Зажим массы Калибр </t>
  </si>
  <si>
    <t>Электрод сварочный для нержавеющей стали  2 мм, 5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</si>
</sst>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13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1" xfId="2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20"/>
  <sheetViews>
    <sheetView tabSelected="1" view="pageLayout" topLeftCell="A100" zoomScaleNormal="91" workbookViewId="0">
      <selection activeCell="G5" sqref="G5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4" ht="18.75" x14ac:dyDescent="0.25">
      <c r="A3" s="1"/>
    </row>
    <row r="4" spans="1:14" ht="18.75" customHeight="1" x14ac:dyDescent="0.25">
      <c r="A4" s="66" t="s">
        <v>69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18.75" x14ac:dyDescent="0.25">
      <c r="A5" s="1"/>
    </row>
    <row r="6" spans="1:14" ht="16.5" x14ac:dyDescent="0.25">
      <c r="A6" s="32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6.5" x14ac:dyDescent="0.25">
      <c r="A7" s="32" t="s">
        <v>75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6.5" x14ac:dyDescent="0.25">
      <c r="A8" s="27" t="s">
        <v>63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6.5" x14ac:dyDescent="0.25">
      <c r="A9" s="45" t="s">
        <v>64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16.5" x14ac:dyDescent="0.25">
      <c r="A10" s="45" t="s">
        <v>65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ht="18.75" customHeight="1" x14ac:dyDescent="0.25">
      <c r="A11" s="32" t="s">
        <v>76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6.5" x14ac:dyDescent="0.25">
      <c r="A12" s="27" t="s">
        <v>66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6.5" x14ac:dyDescent="0.25">
      <c r="A13" s="27" t="s">
        <v>67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6.5" x14ac:dyDescent="0.25">
      <c r="A14" s="27" t="s">
        <v>68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8.75" x14ac:dyDescent="0.25">
      <c r="A15" s="68" t="s">
        <v>31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16.5" x14ac:dyDescent="0.25">
      <c r="A16" s="32" t="s">
        <v>73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6.5" x14ac:dyDescent="0.25">
      <c r="A17" s="27" t="s">
        <v>72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6.5" x14ac:dyDescent="0.25">
      <c r="A18" s="26" t="s">
        <v>45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6.5" x14ac:dyDescent="0.25">
      <c r="A19" s="45" t="s">
        <v>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</row>
    <row r="20" spans="1:14" ht="16.5" x14ac:dyDescent="0.25">
      <c r="A20" s="69" t="s">
        <v>70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5" customHeight="1" x14ac:dyDescent="0.25">
      <c r="A21" s="32" t="s">
        <v>49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.75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6.5" x14ac:dyDescent="0.25">
      <c r="A23" s="87" t="s">
        <v>71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4" spans="1:14" ht="16.5" x14ac:dyDescent="0.25">
      <c r="A24" s="70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1:14" ht="14.25" customHeight="1" x14ac:dyDescent="0.25">
      <c r="A25" s="37" t="s">
        <v>74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16.5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8.75" x14ac:dyDescent="0.25">
      <c r="A27" s="86" t="s">
        <v>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1:14" ht="18.7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4" ht="35.25" customHeight="1" x14ac:dyDescent="0.3">
      <c r="A29" s="9" t="s">
        <v>3</v>
      </c>
      <c r="B29" s="9" t="s">
        <v>4</v>
      </c>
      <c r="C29" s="9" t="s">
        <v>5</v>
      </c>
      <c r="D29" s="29" t="s">
        <v>6</v>
      </c>
      <c r="E29" s="29"/>
      <c r="F29" s="2"/>
      <c r="G29" s="2"/>
      <c r="H29" s="2"/>
      <c r="I29" s="2"/>
      <c r="J29" s="2"/>
      <c r="K29" s="2"/>
      <c r="L29" s="2"/>
    </row>
    <row r="30" spans="1:14" ht="17.25" x14ac:dyDescent="0.3">
      <c r="A30" s="13"/>
      <c r="B30" s="13"/>
      <c r="C30" s="13"/>
      <c r="D30" s="28"/>
      <c r="E30" s="28"/>
      <c r="F30" s="2"/>
      <c r="G30" s="2"/>
      <c r="H30" s="2"/>
      <c r="I30" s="2"/>
      <c r="J30" s="2"/>
      <c r="K30" s="2"/>
      <c r="L30" s="2"/>
    </row>
    <row r="31" spans="1:14" ht="16.5" x14ac:dyDescent="0.25">
      <c r="A31" s="30" t="s">
        <v>56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4" ht="18.75" x14ac:dyDescent="0.25">
      <c r="A32" s="58" t="s">
        <v>32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ht="16.5" x14ac:dyDescent="0.25">
      <c r="A33" s="32" t="s">
        <v>54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22.5" customHeight="1" x14ac:dyDescent="0.25">
      <c r="A34" s="27" t="s">
        <v>77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33" customHeight="1" x14ac:dyDescent="0.25">
      <c r="A35" s="37" t="s">
        <v>55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18.75" x14ac:dyDescent="0.25">
      <c r="A36" s="63" t="s">
        <v>33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4" ht="16.5" x14ac:dyDescent="0.25">
      <c r="A37" s="40" t="s">
        <v>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4" ht="33.75" customHeight="1" x14ac:dyDescent="0.25">
      <c r="A38" s="33" t="s">
        <v>8</v>
      </c>
      <c r="B38" s="35"/>
      <c r="C38" s="9" t="s">
        <v>9</v>
      </c>
      <c r="D38" s="9" t="s">
        <v>10</v>
      </c>
      <c r="E38" s="44" t="s">
        <v>11</v>
      </c>
      <c r="F38" s="44"/>
      <c r="G38" s="44"/>
      <c r="H38" s="57" t="s">
        <v>12</v>
      </c>
      <c r="I38" s="57"/>
      <c r="J38" s="57"/>
      <c r="K38" s="57"/>
      <c r="L38" s="57"/>
    </row>
    <row r="39" spans="1:14" ht="21" customHeight="1" x14ac:dyDescent="0.25">
      <c r="A39" s="55" t="s">
        <v>43</v>
      </c>
      <c r="B39" s="56"/>
      <c r="C39" s="10"/>
      <c r="D39" s="10"/>
      <c r="E39" s="54"/>
      <c r="F39" s="54"/>
      <c r="G39" s="54"/>
      <c r="H39" s="54"/>
      <c r="I39" s="54"/>
      <c r="J39" s="54"/>
      <c r="K39" s="54"/>
      <c r="L39" s="54"/>
    </row>
    <row r="40" spans="1:14" ht="17.25" x14ac:dyDescent="0.25">
      <c r="A40" s="55" t="s">
        <v>13</v>
      </c>
      <c r="B40" s="56"/>
      <c r="C40" s="10"/>
      <c r="D40" s="10"/>
      <c r="E40" s="54">
        <f>SUM(E41:G41)</f>
        <v>0</v>
      </c>
      <c r="F40" s="54"/>
      <c r="G40" s="54"/>
      <c r="H40" s="54"/>
      <c r="I40" s="54"/>
      <c r="J40" s="54"/>
      <c r="K40" s="54"/>
      <c r="L40" s="54"/>
    </row>
    <row r="41" spans="1:14" ht="17.25" x14ac:dyDescent="0.3">
      <c r="A41" s="46"/>
      <c r="B41" s="47"/>
      <c r="C41" s="11"/>
      <c r="D41" s="11"/>
      <c r="E41" s="28">
        <f>C41*D41</f>
        <v>0</v>
      </c>
      <c r="F41" s="28"/>
      <c r="G41" s="28"/>
      <c r="H41" s="39"/>
      <c r="I41" s="39"/>
      <c r="J41" s="39"/>
      <c r="K41" s="39"/>
      <c r="L41" s="39"/>
    </row>
    <row r="42" spans="1:14" ht="17.25" x14ac:dyDescent="0.25">
      <c r="A42" s="55" t="s">
        <v>14</v>
      </c>
      <c r="B42" s="56"/>
      <c r="C42" s="10"/>
      <c r="D42" s="10"/>
      <c r="E42" s="54">
        <f>SUM(E43:G68)</f>
        <v>300064</v>
      </c>
      <c r="F42" s="54"/>
      <c r="G42" s="54"/>
      <c r="H42" s="54"/>
      <c r="I42" s="54"/>
      <c r="J42" s="54"/>
      <c r="K42" s="54"/>
      <c r="L42" s="54"/>
    </row>
    <row r="43" spans="1:14" ht="39" customHeight="1" x14ac:dyDescent="0.25">
      <c r="A43" s="48" t="s">
        <v>80</v>
      </c>
      <c r="B43" s="50"/>
      <c r="C43" s="11">
        <v>1</v>
      </c>
      <c r="D43" s="11">
        <v>35627</v>
      </c>
      <c r="E43" s="28">
        <f>C43*D43</f>
        <v>35627</v>
      </c>
      <c r="F43" s="28"/>
      <c r="G43" s="28"/>
      <c r="H43" s="25"/>
      <c r="I43" s="25"/>
      <c r="J43" s="25"/>
      <c r="K43" s="25"/>
      <c r="L43" s="25"/>
    </row>
    <row r="44" spans="1:14" ht="45" customHeight="1" x14ac:dyDescent="0.25">
      <c r="A44" s="48" t="s">
        <v>81</v>
      </c>
      <c r="B44" s="50"/>
      <c r="C44" s="11">
        <v>1</v>
      </c>
      <c r="D44" s="11">
        <v>59990</v>
      </c>
      <c r="E44" s="28">
        <f t="shared" ref="E44:E50" si="0">C44*D44</f>
        <v>59990</v>
      </c>
      <c r="F44" s="28"/>
      <c r="G44" s="28"/>
      <c r="H44" s="25"/>
      <c r="I44" s="25"/>
      <c r="J44" s="25"/>
      <c r="K44" s="25"/>
      <c r="L44" s="25"/>
    </row>
    <row r="45" spans="1:14" ht="41.25" customHeight="1" x14ac:dyDescent="0.25">
      <c r="A45" s="48" t="s">
        <v>82</v>
      </c>
      <c r="B45" s="50"/>
      <c r="C45" s="11">
        <v>1</v>
      </c>
      <c r="D45" s="11">
        <v>38287</v>
      </c>
      <c r="E45" s="28">
        <f t="shared" si="0"/>
        <v>38287</v>
      </c>
      <c r="F45" s="28"/>
      <c r="G45" s="28"/>
      <c r="H45" s="25"/>
      <c r="I45" s="25"/>
      <c r="J45" s="25"/>
      <c r="K45" s="25"/>
      <c r="L45" s="25"/>
    </row>
    <row r="46" spans="1:14" ht="41.25" customHeight="1" x14ac:dyDescent="0.25">
      <c r="A46" s="48" t="s">
        <v>83</v>
      </c>
      <c r="B46" s="50"/>
      <c r="C46" s="11">
        <v>2</v>
      </c>
      <c r="D46" s="11">
        <v>1967</v>
      </c>
      <c r="E46" s="28">
        <f t="shared" si="0"/>
        <v>3934</v>
      </c>
      <c r="F46" s="28"/>
      <c r="G46" s="28"/>
      <c r="H46" s="25"/>
      <c r="I46" s="25"/>
      <c r="J46" s="25"/>
      <c r="K46" s="25"/>
      <c r="L46" s="25"/>
    </row>
    <row r="47" spans="1:14" ht="30.75" customHeight="1" x14ac:dyDescent="0.25">
      <c r="A47" s="48" t="s">
        <v>84</v>
      </c>
      <c r="B47" s="50"/>
      <c r="C47" s="11">
        <v>1</v>
      </c>
      <c r="D47" s="11">
        <v>11813</v>
      </c>
      <c r="E47" s="28">
        <f t="shared" si="0"/>
        <v>11813</v>
      </c>
      <c r="F47" s="28"/>
      <c r="G47" s="28"/>
      <c r="H47" s="25"/>
      <c r="I47" s="25"/>
      <c r="J47" s="25"/>
      <c r="K47" s="25"/>
      <c r="L47" s="25"/>
    </row>
    <row r="48" spans="1:14" ht="52.5" customHeight="1" x14ac:dyDescent="0.25">
      <c r="A48" s="48" t="s">
        <v>85</v>
      </c>
      <c r="B48" s="50"/>
      <c r="C48" s="11">
        <v>1</v>
      </c>
      <c r="D48" s="11">
        <v>10741</v>
      </c>
      <c r="E48" s="28">
        <f t="shared" si="0"/>
        <v>10741</v>
      </c>
      <c r="F48" s="28"/>
      <c r="G48" s="28"/>
      <c r="H48" s="25"/>
      <c r="I48" s="25"/>
      <c r="J48" s="25"/>
      <c r="K48" s="25"/>
      <c r="L48" s="25"/>
    </row>
    <row r="49" spans="1:12" ht="39.75" customHeight="1" x14ac:dyDescent="0.25">
      <c r="A49" s="48" t="s">
        <v>86</v>
      </c>
      <c r="B49" s="50"/>
      <c r="C49" s="11">
        <v>1</v>
      </c>
      <c r="D49" s="11">
        <v>11704</v>
      </c>
      <c r="E49" s="28">
        <f t="shared" si="0"/>
        <v>11704</v>
      </c>
      <c r="F49" s="28"/>
      <c r="G49" s="28"/>
      <c r="H49" s="25"/>
      <c r="I49" s="25"/>
      <c r="J49" s="25"/>
      <c r="K49" s="25"/>
      <c r="L49" s="25"/>
    </row>
    <row r="50" spans="1:12" ht="43.5" customHeight="1" x14ac:dyDescent="0.25">
      <c r="A50" s="48" t="s">
        <v>87</v>
      </c>
      <c r="B50" s="50"/>
      <c r="C50" s="11">
        <v>1</v>
      </c>
      <c r="D50" s="11">
        <v>17060</v>
      </c>
      <c r="E50" s="28">
        <f t="shared" si="0"/>
        <v>17060</v>
      </c>
      <c r="F50" s="28"/>
      <c r="G50" s="28"/>
      <c r="H50" s="25"/>
      <c r="I50" s="25"/>
      <c r="J50" s="25"/>
      <c r="K50" s="25"/>
      <c r="L50" s="25"/>
    </row>
    <row r="51" spans="1:12" ht="41.25" customHeight="1" x14ac:dyDescent="0.25">
      <c r="A51" s="48" t="s">
        <v>88</v>
      </c>
      <c r="B51" s="50"/>
      <c r="C51" s="11">
        <v>2</v>
      </c>
      <c r="D51" s="11">
        <v>3890</v>
      </c>
      <c r="E51" s="28">
        <f t="shared" ref="E51:E56" si="1">C51*D51</f>
        <v>7780</v>
      </c>
      <c r="F51" s="28"/>
      <c r="G51" s="28"/>
      <c r="H51" s="25"/>
      <c r="I51" s="25"/>
      <c r="J51" s="25"/>
      <c r="K51" s="25"/>
      <c r="L51" s="25"/>
    </row>
    <row r="52" spans="1:12" ht="54" customHeight="1" x14ac:dyDescent="0.25">
      <c r="A52" s="48" t="s">
        <v>89</v>
      </c>
      <c r="B52" s="50"/>
      <c r="C52" s="11">
        <v>1</v>
      </c>
      <c r="D52" s="11">
        <v>23330</v>
      </c>
      <c r="E52" s="28">
        <f t="shared" si="1"/>
        <v>23330</v>
      </c>
      <c r="F52" s="28"/>
      <c r="G52" s="28"/>
      <c r="H52" s="25"/>
      <c r="I52" s="25"/>
      <c r="J52" s="25"/>
      <c r="K52" s="25"/>
      <c r="L52" s="25"/>
    </row>
    <row r="53" spans="1:12" ht="49.5" customHeight="1" x14ac:dyDescent="0.25">
      <c r="A53" s="48" t="s">
        <v>95</v>
      </c>
      <c r="B53" s="50"/>
      <c r="C53" s="11">
        <v>2</v>
      </c>
      <c r="D53" s="11">
        <v>283</v>
      </c>
      <c r="E53" s="28">
        <f t="shared" si="1"/>
        <v>566</v>
      </c>
      <c r="F53" s="28"/>
      <c r="G53" s="28"/>
      <c r="H53" s="25"/>
      <c r="I53" s="25"/>
      <c r="J53" s="25"/>
      <c r="K53" s="25"/>
      <c r="L53" s="25"/>
    </row>
    <row r="54" spans="1:12" ht="37.5" customHeight="1" x14ac:dyDescent="0.25">
      <c r="A54" s="46" t="s">
        <v>94</v>
      </c>
      <c r="B54" s="47"/>
      <c r="C54" s="11">
        <v>1</v>
      </c>
      <c r="D54" s="11">
        <v>15292</v>
      </c>
      <c r="E54" s="28">
        <f t="shared" si="1"/>
        <v>15292</v>
      </c>
      <c r="F54" s="28"/>
      <c r="G54" s="28"/>
      <c r="H54" s="25"/>
      <c r="I54" s="25"/>
      <c r="J54" s="25"/>
      <c r="K54" s="25"/>
      <c r="L54" s="25"/>
    </row>
    <row r="55" spans="1:12" ht="40.5" customHeight="1" x14ac:dyDescent="0.25">
      <c r="A55" s="46" t="s">
        <v>93</v>
      </c>
      <c r="B55" s="47"/>
      <c r="C55" s="11">
        <v>2</v>
      </c>
      <c r="D55" s="11">
        <v>700</v>
      </c>
      <c r="E55" s="28">
        <f t="shared" si="1"/>
        <v>1400</v>
      </c>
      <c r="F55" s="28"/>
      <c r="G55" s="28"/>
      <c r="H55" s="25"/>
      <c r="I55" s="25"/>
      <c r="J55" s="25"/>
      <c r="K55" s="25"/>
      <c r="L55" s="25"/>
    </row>
    <row r="56" spans="1:12" ht="51" customHeight="1" x14ac:dyDescent="0.25">
      <c r="A56" s="46" t="s">
        <v>92</v>
      </c>
      <c r="B56" s="47"/>
      <c r="C56" s="11">
        <v>1</v>
      </c>
      <c r="D56" s="11">
        <v>7500</v>
      </c>
      <c r="E56" s="28">
        <f t="shared" si="1"/>
        <v>7500</v>
      </c>
      <c r="F56" s="28"/>
      <c r="G56" s="28"/>
      <c r="H56" s="25"/>
      <c r="I56" s="25"/>
      <c r="J56" s="25"/>
      <c r="K56" s="25"/>
      <c r="L56" s="25"/>
    </row>
    <row r="57" spans="1:12" ht="52.5" customHeight="1" x14ac:dyDescent="0.25">
      <c r="A57" s="46" t="s">
        <v>90</v>
      </c>
      <c r="B57" s="47"/>
      <c r="C57" s="11">
        <v>1</v>
      </c>
      <c r="D57" s="11">
        <v>23802</v>
      </c>
      <c r="E57" s="28">
        <f t="shared" ref="E57:E62" si="2">C57*D57</f>
        <v>23802</v>
      </c>
      <c r="F57" s="28"/>
      <c r="G57" s="28"/>
      <c r="H57" s="25"/>
      <c r="I57" s="25"/>
      <c r="J57" s="25"/>
      <c r="K57" s="25"/>
      <c r="L57" s="25"/>
    </row>
    <row r="58" spans="1:12" ht="38.25" customHeight="1" x14ac:dyDescent="0.25">
      <c r="A58" s="46" t="s">
        <v>91</v>
      </c>
      <c r="B58" s="47"/>
      <c r="C58" s="11">
        <v>1</v>
      </c>
      <c r="D58" s="11">
        <v>3990</v>
      </c>
      <c r="E58" s="28">
        <f t="shared" si="2"/>
        <v>3990</v>
      </c>
      <c r="F58" s="28"/>
      <c r="G58" s="28"/>
      <c r="H58" s="25"/>
      <c r="I58" s="25"/>
      <c r="J58" s="25"/>
      <c r="K58" s="25"/>
      <c r="L58" s="25"/>
    </row>
    <row r="59" spans="1:12" ht="33" customHeight="1" x14ac:dyDescent="0.25">
      <c r="A59" s="46" t="s">
        <v>96</v>
      </c>
      <c r="B59" s="47"/>
      <c r="C59" s="11">
        <v>1</v>
      </c>
      <c r="D59" s="11">
        <v>14440</v>
      </c>
      <c r="E59" s="28">
        <f t="shared" si="2"/>
        <v>14440</v>
      </c>
      <c r="F59" s="28"/>
      <c r="G59" s="28"/>
      <c r="H59" s="25"/>
      <c r="I59" s="25"/>
      <c r="J59" s="25"/>
      <c r="K59" s="25"/>
      <c r="L59" s="25"/>
    </row>
    <row r="60" spans="1:12" ht="42" customHeight="1" x14ac:dyDescent="0.25">
      <c r="A60" s="46" t="s">
        <v>97</v>
      </c>
      <c r="B60" s="47"/>
      <c r="C60" s="11">
        <v>4</v>
      </c>
      <c r="D60" s="11">
        <v>273</v>
      </c>
      <c r="E60" s="28">
        <f t="shared" si="2"/>
        <v>1092</v>
      </c>
      <c r="F60" s="28"/>
      <c r="G60" s="28"/>
      <c r="H60" s="25"/>
      <c r="I60" s="25"/>
      <c r="J60" s="25"/>
      <c r="K60" s="25"/>
      <c r="L60" s="25"/>
    </row>
    <row r="61" spans="1:12" ht="37.5" customHeight="1" x14ac:dyDescent="0.25">
      <c r="A61" s="46" t="s">
        <v>98</v>
      </c>
      <c r="B61" s="47"/>
      <c r="C61" s="11">
        <v>4</v>
      </c>
      <c r="D61" s="11">
        <v>261</v>
      </c>
      <c r="E61" s="28">
        <f t="shared" si="2"/>
        <v>1044</v>
      </c>
      <c r="F61" s="28"/>
      <c r="G61" s="28"/>
      <c r="H61" s="25"/>
      <c r="I61" s="25"/>
      <c r="J61" s="25"/>
      <c r="K61" s="25"/>
      <c r="L61" s="25"/>
    </row>
    <row r="62" spans="1:12" ht="38.25" customHeight="1" x14ac:dyDescent="0.25">
      <c r="A62" s="46" t="s">
        <v>99</v>
      </c>
      <c r="B62" s="47"/>
      <c r="C62" s="11">
        <v>4</v>
      </c>
      <c r="D62" s="11">
        <v>508</v>
      </c>
      <c r="E62" s="28">
        <f t="shared" si="2"/>
        <v>2032</v>
      </c>
      <c r="F62" s="28"/>
      <c r="G62" s="28"/>
      <c r="H62" s="25"/>
      <c r="I62" s="25"/>
      <c r="J62" s="25"/>
      <c r="K62" s="25"/>
      <c r="L62" s="25"/>
    </row>
    <row r="63" spans="1:12" ht="45.75" customHeight="1" x14ac:dyDescent="0.25">
      <c r="A63" s="46" t="s">
        <v>100</v>
      </c>
      <c r="B63" s="47"/>
      <c r="C63" s="11">
        <v>4</v>
      </c>
      <c r="D63" s="11">
        <v>314</v>
      </c>
      <c r="E63" s="28">
        <f t="shared" ref="E63:E68" si="3">C63*D63</f>
        <v>1256</v>
      </c>
      <c r="F63" s="28"/>
      <c r="G63" s="28"/>
      <c r="H63" s="25"/>
      <c r="I63" s="25"/>
      <c r="J63" s="25"/>
      <c r="K63" s="25"/>
      <c r="L63" s="25"/>
    </row>
    <row r="64" spans="1:12" ht="40.5" customHeight="1" x14ac:dyDescent="0.25">
      <c r="A64" s="48" t="s">
        <v>98</v>
      </c>
      <c r="B64" s="50"/>
      <c r="C64" s="11">
        <v>4</v>
      </c>
      <c r="D64" s="11">
        <v>513</v>
      </c>
      <c r="E64" s="28">
        <f t="shared" si="3"/>
        <v>2052</v>
      </c>
      <c r="F64" s="28"/>
      <c r="G64" s="28"/>
      <c r="H64" s="25"/>
      <c r="I64" s="25"/>
      <c r="J64" s="25"/>
      <c r="K64" s="25"/>
      <c r="L64" s="25"/>
    </row>
    <row r="65" spans="1:12" ht="31.5" customHeight="1" x14ac:dyDescent="0.25">
      <c r="A65" s="48" t="s">
        <v>101</v>
      </c>
      <c r="B65" s="50"/>
      <c r="C65" s="11">
        <v>2</v>
      </c>
      <c r="D65" s="11">
        <v>628</v>
      </c>
      <c r="E65" s="28">
        <f t="shared" si="3"/>
        <v>1256</v>
      </c>
      <c r="F65" s="28"/>
      <c r="G65" s="28"/>
      <c r="H65" s="25"/>
      <c r="I65" s="25"/>
      <c r="J65" s="25"/>
      <c r="K65" s="25"/>
      <c r="L65" s="25"/>
    </row>
    <row r="66" spans="1:12" ht="39" customHeight="1" x14ac:dyDescent="0.25">
      <c r="A66" s="48" t="s">
        <v>102</v>
      </c>
      <c r="B66" s="50"/>
      <c r="C66" s="11">
        <v>2</v>
      </c>
      <c r="D66" s="11">
        <v>488</v>
      </c>
      <c r="E66" s="28">
        <f t="shared" si="3"/>
        <v>976</v>
      </c>
      <c r="F66" s="28"/>
      <c r="G66" s="28"/>
      <c r="H66" s="25"/>
      <c r="I66" s="25"/>
      <c r="J66" s="25"/>
      <c r="K66" s="25"/>
      <c r="L66" s="25"/>
    </row>
    <row r="67" spans="1:12" ht="37.5" customHeight="1" x14ac:dyDescent="0.25">
      <c r="A67" s="48" t="s">
        <v>103</v>
      </c>
      <c r="B67" s="50"/>
      <c r="C67" s="11">
        <v>2</v>
      </c>
      <c r="D67" s="11">
        <v>349</v>
      </c>
      <c r="E67" s="28">
        <f t="shared" si="3"/>
        <v>698</v>
      </c>
      <c r="F67" s="28"/>
      <c r="G67" s="28"/>
      <c r="H67" s="25"/>
      <c r="I67" s="25"/>
      <c r="J67" s="25"/>
      <c r="K67" s="25"/>
      <c r="L67" s="25"/>
    </row>
    <row r="68" spans="1:12" ht="39" customHeight="1" x14ac:dyDescent="0.25">
      <c r="A68" s="48" t="s">
        <v>104</v>
      </c>
      <c r="B68" s="50"/>
      <c r="C68" s="11">
        <v>2</v>
      </c>
      <c r="D68" s="11">
        <v>1201</v>
      </c>
      <c r="E68" s="28">
        <f t="shared" si="3"/>
        <v>2402</v>
      </c>
      <c r="F68" s="28"/>
      <c r="G68" s="28"/>
      <c r="H68" s="25"/>
      <c r="I68" s="25"/>
      <c r="J68" s="25"/>
      <c r="K68" s="25"/>
      <c r="L68" s="25"/>
    </row>
    <row r="69" spans="1:12" ht="17.25" x14ac:dyDescent="0.25">
      <c r="A69" s="55" t="s">
        <v>15</v>
      </c>
      <c r="B69" s="56"/>
      <c r="C69" s="10"/>
      <c r="D69" s="10"/>
      <c r="E69" s="54">
        <f>SUM(E70:G82)</f>
        <v>49936</v>
      </c>
      <c r="F69" s="54"/>
      <c r="G69" s="54"/>
      <c r="H69" s="54"/>
      <c r="I69" s="54"/>
      <c r="J69" s="54"/>
      <c r="K69" s="54"/>
      <c r="L69" s="54"/>
    </row>
    <row r="70" spans="1:12" ht="39.75" customHeight="1" x14ac:dyDescent="0.25">
      <c r="A70" s="48" t="s">
        <v>106</v>
      </c>
      <c r="B70" s="50"/>
      <c r="C70" s="11">
        <v>2</v>
      </c>
      <c r="D70" s="11">
        <v>198</v>
      </c>
      <c r="E70" s="28">
        <f>C70*D70</f>
        <v>396</v>
      </c>
      <c r="F70" s="28"/>
      <c r="G70" s="28"/>
      <c r="H70" s="22"/>
      <c r="I70" s="23"/>
      <c r="J70" s="23"/>
      <c r="K70" s="23"/>
      <c r="L70" s="24"/>
    </row>
    <row r="71" spans="1:12" ht="35.25" customHeight="1" x14ac:dyDescent="0.25">
      <c r="A71" s="48" t="s">
        <v>107</v>
      </c>
      <c r="B71" s="50"/>
      <c r="C71" s="11">
        <v>3</v>
      </c>
      <c r="D71" s="11">
        <v>2480</v>
      </c>
      <c r="E71" s="28">
        <f t="shared" ref="E71" si="4">C71*D71</f>
        <v>7440</v>
      </c>
      <c r="F71" s="28"/>
      <c r="G71" s="28"/>
      <c r="H71" s="22"/>
      <c r="I71" s="23"/>
      <c r="J71" s="23"/>
      <c r="K71" s="23"/>
      <c r="L71" s="24"/>
    </row>
    <row r="72" spans="1:12" ht="33.75" customHeight="1" x14ac:dyDescent="0.25">
      <c r="A72" s="48" t="s">
        <v>108</v>
      </c>
      <c r="B72" s="50"/>
      <c r="C72" s="11">
        <v>2</v>
      </c>
      <c r="D72" s="11">
        <v>1168</v>
      </c>
      <c r="E72" s="28">
        <f t="shared" ref="E72:E73" si="5">C72*D72</f>
        <v>2336</v>
      </c>
      <c r="F72" s="28"/>
      <c r="G72" s="28"/>
      <c r="H72" s="22"/>
      <c r="I72" s="23"/>
      <c r="J72" s="23"/>
      <c r="K72" s="23"/>
      <c r="L72" s="24"/>
    </row>
    <row r="73" spans="1:12" ht="39.75" customHeight="1" x14ac:dyDescent="0.25">
      <c r="A73" s="48" t="s">
        <v>51</v>
      </c>
      <c r="B73" s="50"/>
      <c r="C73" s="11">
        <v>2</v>
      </c>
      <c r="D73" s="11">
        <v>2731</v>
      </c>
      <c r="E73" s="28">
        <f t="shared" si="5"/>
        <v>5462</v>
      </c>
      <c r="F73" s="28"/>
      <c r="G73" s="28"/>
      <c r="H73" s="22"/>
      <c r="I73" s="23"/>
      <c r="J73" s="23"/>
      <c r="K73" s="23"/>
      <c r="L73" s="24"/>
    </row>
    <row r="74" spans="1:12" ht="36.75" customHeight="1" x14ac:dyDescent="0.25">
      <c r="A74" s="48" t="s">
        <v>109</v>
      </c>
      <c r="B74" s="50"/>
      <c r="C74" s="11">
        <v>3</v>
      </c>
      <c r="D74" s="11">
        <v>988</v>
      </c>
      <c r="E74" s="28">
        <f t="shared" ref="E74:E81" si="6">C74*D74</f>
        <v>2964</v>
      </c>
      <c r="F74" s="28"/>
      <c r="G74" s="28"/>
      <c r="H74" s="22"/>
      <c r="I74" s="23"/>
      <c r="J74" s="23"/>
      <c r="K74" s="23"/>
      <c r="L74" s="24"/>
    </row>
    <row r="75" spans="1:12" ht="31.5" customHeight="1" x14ac:dyDescent="0.25">
      <c r="A75" s="48" t="s">
        <v>110</v>
      </c>
      <c r="B75" s="50"/>
      <c r="C75" s="11">
        <v>3</v>
      </c>
      <c r="D75" s="11">
        <v>1666</v>
      </c>
      <c r="E75" s="28">
        <f t="shared" si="6"/>
        <v>4998</v>
      </c>
      <c r="F75" s="28"/>
      <c r="G75" s="28"/>
      <c r="H75" s="22"/>
      <c r="I75" s="23"/>
      <c r="J75" s="23"/>
      <c r="K75" s="23"/>
      <c r="L75" s="24"/>
    </row>
    <row r="76" spans="1:12" ht="36" customHeight="1" x14ac:dyDescent="0.25">
      <c r="A76" s="48" t="s">
        <v>111</v>
      </c>
      <c r="B76" s="50"/>
      <c r="C76" s="11">
        <v>4</v>
      </c>
      <c r="D76" s="11">
        <v>365</v>
      </c>
      <c r="E76" s="28">
        <f t="shared" si="6"/>
        <v>1460</v>
      </c>
      <c r="F76" s="28"/>
      <c r="G76" s="28"/>
      <c r="H76" s="22"/>
      <c r="I76" s="23"/>
      <c r="J76" s="23"/>
      <c r="K76" s="23"/>
      <c r="L76" s="24"/>
    </row>
    <row r="77" spans="1:12" ht="36" customHeight="1" x14ac:dyDescent="0.25">
      <c r="A77" s="48" t="s">
        <v>112</v>
      </c>
      <c r="B77" s="50"/>
      <c r="C77" s="11">
        <v>5</v>
      </c>
      <c r="D77" s="11">
        <v>758</v>
      </c>
      <c r="E77" s="28">
        <f t="shared" si="6"/>
        <v>3790</v>
      </c>
      <c r="F77" s="28"/>
      <c r="G77" s="28"/>
      <c r="H77" s="22"/>
      <c r="I77" s="23"/>
      <c r="J77" s="23"/>
      <c r="K77" s="23"/>
      <c r="L77" s="24"/>
    </row>
    <row r="78" spans="1:12" ht="36.75" customHeight="1" x14ac:dyDescent="0.25">
      <c r="A78" s="48" t="s">
        <v>105</v>
      </c>
      <c r="B78" s="50"/>
      <c r="C78" s="11">
        <v>3</v>
      </c>
      <c r="D78" s="11">
        <v>1970</v>
      </c>
      <c r="E78" s="28">
        <f t="shared" si="6"/>
        <v>5910</v>
      </c>
      <c r="F78" s="28"/>
      <c r="G78" s="28"/>
      <c r="H78" s="22"/>
      <c r="I78" s="23"/>
      <c r="J78" s="23"/>
      <c r="K78" s="23"/>
      <c r="L78" s="24"/>
    </row>
    <row r="79" spans="1:12" ht="39" customHeight="1" x14ac:dyDescent="0.25">
      <c r="A79" s="48" t="s">
        <v>113</v>
      </c>
      <c r="B79" s="50"/>
      <c r="C79" s="11">
        <v>30</v>
      </c>
      <c r="D79" s="11">
        <v>203</v>
      </c>
      <c r="E79" s="28">
        <f t="shared" si="6"/>
        <v>6090</v>
      </c>
      <c r="F79" s="28"/>
      <c r="G79" s="28"/>
      <c r="H79" s="22"/>
      <c r="I79" s="23"/>
      <c r="J79" s="23"/>
      <c r="K79" s="23"/>
      <c r="L79" s="24"/>
    </row>
    <row r="80" spans="1:12" ht="35.25" customHeight="1" x14ac:dyDescent="0.25">
      <c r="A80" s="48" t="s">
        <v>114</v>
      </c>
      <c r="B80" s="50"/>
      <c r="C80" s="11">
        <v>30</v>
      </c>
      <c r="D80" s="11">
        <v>197</v>
      </c>
      <c r="E80" s="28">
        <f t="shared" si="6"/>
        <v>5910</v>
      </c>
      <c r="F80" s="28"/>
      <c r="G80" s="28"/>
      <c r="H80" s="22"/>
      <c r="I80" s="23"/>
      <c r="J80" s="23"/>
      <c r="K80" s="23"/>
      <c r="L80" s="24"/>
    </row>
    <row r="81" spans="1:16" ht="31.5" customHeight="1" x14ac:dyDescent="0.25">
      <c r="A81" s="48" t="s">
        <v>115</v>
      </c>
      <c r="B81" s="50"/>
      <c r="C81" s="11">
        <v>2</v>
      </c>
      <c r="D81" s="11">
        <v>250</v>
      </c>
      <c r="E81" s="28">
        <f t="shared" si="6"/>
        <v>500</v>
      </c>
      <c r="F81" s="28"/>
      <c r="G81" s="28"/>
      <c r="H81" s="22"/>
      <c r="I81" s="23"/>
      <c r="J81" s="23"/>
      <c r="K81" s="23"/>
      <c r="L81" s="24"/>
    </row>
    <row r="82" spans="1:16" ht="54" customHeight="1" x14ac:dyDescent="0.25">
      <c r="A82" s="48" t="s">
        <v>116</v>
      </c>
      <c r="B82" s="50"/>
      <c r="C82" s="11">
        <v>10</v>
      </c>
      <c r="D82" s="11">
        <v>268</v>
      </c>
      <c r="E82" s="46">
        <f>C82*D82</f>
        <v>2680</v>
      </c>
      <c r="F82" s="51"/>
      <c r="G82" s="47"/>
      <c r="H82" s="22"/>
      <c r="I82" s="23"/>
      <c r="J82" s="23"/>
      <c r="K82" s="23"/>
      <c r="L82" s="24"/>
    </row>
    <row r="83" spans="1:16" ht="17.25" x14ac:dyDescent="0.25">
      <c r="A83" s="55" t="s">
        <v>16</v>
      </c>
      <c r="B83" s="56"/>
      <c r="C83" s="10"/>
      <c r="D83" s="10"/>
      <c r="E83" s="55">
        <f>E69+E42+E40+E39</f>
        <v>350000</v>
      </c>
      <c r="F83" s="65"/>
      <c r="G83" s="56"/>
      <c r="H83" s="55"/>
      <c r="I83" s="65"/>
      <c r="J83" s="65"/>
      <c r="K83" s="65"/>
      <c r="L83" s="56"/>
    </row>
    <row r="84" spans="1:16" ht="17.25" x14ac:dyDescent="0.25">
      <c r="A84" s="16"/>
      <c r="B84" s="16"/>
      <c r="C84" s="17"/>
      <c r="D84" s="17"/>
      <c r="E84" s="16"/>
      <c r="F84" s="16"/>
      <c r="G84" s="16"/>
      <c r="H84" s="16"/>
      <c r="I84" s="16"/>
      <c r="J84" s="16"/>
      <c r="K84" s="16"/>
      <c r="L84" s="16"/>
    </row>
    <row r="85" spans="1:16" ht="3" customHeight="1" x14ac:dyDescent="0.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6" ht="16.5" x14ac:dyDescent="0.25">
      <c r="A86" s="40" t="s">
        <v>78</v>
      </c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6" ht="16.5" x14ac:dyDescent="0.25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</row>
    <row r="88" spans="1:16" ht="16.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6" ht="18.75" x14ac:dyDescent="0.25">
      <c r="A89" s="15" t="s">
        <v>17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4"/>
      <c r="N89" s="14"/>
    </row>
    <row r="90" spans="1:16" ht="51.75" customHeight="1" x14ac:dyDescent="0.3">
      <c r="A90" s="74" t="s">
        <v>18</v>
      </c>
      <c r="B90" s="78"/>
      <c r="C90" s="75"/>
      <c r="D90" s="80" t="s">
        <v>39</v>
      </c>
      <c r="E90" s="82" t="s">
        <v>40</v>
      </c>
      <c r="F90" s="84" t="s">
        <v>19</v>
      </c>
      <c r="G90" s="74" t="s">
        <v>42</v>
      </c>
      <c r="H90" s="75"/>
      <c r="I90" s="74" t="s">
        <v>20</v>
      </c>
      <c r="J90" s="75"/>
      <c r="K90" s="59" t="s">
        <v>41</v>
      </c>
      <c r="L90" s="60"/>
      <c r="M90" s="2"/>
      <c r="N90" s="2"/>
      <c r="O90" s="2"/>
      <c r="P90" s="2"/>
    </row>
    <row r="91" spans="1:16" ht="17.25" x14ac:dyDescent="0.3">
      <c r="A91" s="76"/>
      <c r="B91" s="79"/>
      <c r="C91" s="77"/>
      <c r="D91" s="81"/>
      <c r="E91" s="83"/>
      <c r="F91" s="85"/>
      <c r="G91" s="76"/>
      <c r="H91" s="77"/>
      <c r="I91" s="76"/>
      <c r="J91" s="77"/>
      <c r="K91" s="61"/>
      <c r="L91" s="62"/>
      <c r="M91" s="2"/>
      <c r="N91" s="2"/>
      <c r="O91" s="2"/>
      <c r="P91" s="2"/>
    </row>
    <row r="92" spans="1:16" ht="17.25" x14ac:dyDescent="0.3">
      <c r="A92" s="46">
        <v>1</v>
      </c>
      <c r="B92" s="51"/>
      <c r="C92" s="47"/>
      <c r="D92" s="12">
        <v>2</v>
      </c>
      <c r="E92" s="13">
        <v>3</v>
      </c>
      <c r="F92" s="13">
        <v>4</v>
      </c>
      <c r="G92" s="46">
        <v>5</v>
      </c>
      <c r="H92" s="47"/>
      <c r="I92" s="46">
        <v>6</v>
      </c>
      <c r="J92" s="47"/>
      <c r="K92" s="52">
        <v>7</v>
      </c>
      <c r="L92" s="53"/>
      <c r="M92" s="2"/>
      <c r="N92" s="2"/>
      <c r="O92" s="2"/>
      <c r="P92" s="2"/>
    </row>
    <row r="93" spans="1:16" ht="17.25" x14ac:dyDescent="0.3">
      <c r="A93" s="48" t="s">
        <v>57</v>
      </c>
      <c r="B93" s="49"/>
      <c r="C93" s="50"/>
      <c r="D93" s="13" t="s">
        <v>52</v>
      </c>
      <c r="E93" s="21">
        <v>25</v>
      </c>
      <c r="F93" s="21">
        <v>350</v>
      </c>
      <c r="G93" s="46">
        <f t="shared" ref="G93:G98" si="7">E93*F93</f>
        <v>8750</v>
      </c>
      <c r="H93" s="47"/>
      <c r="I93" s="46">
        <v>50</v>
      </c>
      <c r="J93" s="47"/>
      <c r="K93" s="52">
        <v>2000</v>
      </c>
      <c r="L93" s="53"/>
      <c r="M93" s="2"/>
      <c r="N93" s="2"/>
      <c r="O93" s="2"/>
      <c r="P93" s="2"/>
    </row>
    <row r="94" spans="1:16" ht="17.25" x14ac:dyDescent="0.3">
      <c r="A94" s="48" t="s">
        <v>53</v>
      </c>
      <c r="B94" s="49"/>
      <c r="C94" s="50"/>
      <c r="D94" s="13" t="s">
        <v>52</v>
      </c>
      <c r="E94" s="21">
        <v>25</v>
      </c>
      <c r="F94" s="21">
        <v>450</v>
      </c>
      <c r="G94" s="46">
        <f t="shared" si="7"/>
        <v>11250</v>
      </c>
      <c r="H94" s="47"/>
      <c r="I94" s="46">
        <v>100</v>
      </c>
      <c r="J94" s="47"/>
      <c r="K94" s="52">
        <v>3000</v>
      </c>
      <c r="L94" s="53"/>
      <c r="M94" s="2"/>
      <c r="N94" s="2"/>
      <c r="O94" s="2"/>
      <c r="P94" s="2"/>
    </row>
    <row r="95" spans="1:16" ht="18" customHeight="1" x14ac:dyDescent="0.3">
      <c r="A95" s="71" t="s">
        <v>58</v>
      </c>
      <c r="B95" s="72"/>
      <c r="C95" s="73"/>
      <c r="D95" s="13" t="s">
        <v>50</v>
      </c>
      <c r="E95" s="21">
        <v>1</v>
      </c>
      <c r="F95" s="21">
        <v>18000</v>
      </c>
      <c r="G95" s="46">
        <v>18000</v>
      </c>
      <c r="H95" s="47"/>
      <c r="I95" s="46">
        <v>4000</v>
      </c>
      <c r="J95" s="47"/>
      <c r="K95" s="52">
        <v>4000</v>
      </c>
      <c r="L95" s="53"/>
      <c r="M95" s="2"/>
      <c r="N95" s="2"/>
      <c r="O95" s="2"/>
      <c r="P95" s="2"/>
    </row>
    <row r="96" spans="1:16" ht="17.25" x14ac:dyDescent="0.3">
      <c r="A96" s="48" t="s">
        <v>59</v>
      </c>
      <c r="B96" s="49"/>
      <c r="C96" s="50"/>
      <c r="D96" s="13" t="s">
        <v>50</v>
      </c>
      <c r="E96" s="21">
        <v>1</v>
      </c>
      <c r="F96" s="21">
        <v>15000</v>
      </c>
      <c r="G96" s="46">
        <f t="shared" si="7"/>
        <v>15000</v>
      </c>
      <c r="H96" s="47"/>
      <c r="I96" s="46">
        <v>3000</v>
      </c>
      <c r="J96" s="47"/>
      <c r="K96" s="52">
        <v>3000</v>
      </c>
      <c r="L96" s="53"/>
      <c r="M96" s="2"/>
      <c r="N96" s="2"/>
      <c r="O96" s="2"/>
      <c r="P96" s="2"/>
    </row>
    <row r="97" spans="1:16" ht="17.25" x14ac:dyDescent="0.3">
      <c r="A97" s="48" t="s">
        <v>60</v>
      </c>
      <c r="B97" s="49"/>
      <c r="C97" s="50"/>
      <c r="D97" s="13" t="s">
        <v>50</v>
      </c>
      <c r="E97" s="21">
        <v>1</v>
      </c>
      <c r="F97" s="21">
        <v>15500</v>
      </c>
      <c r="G97" s="46">
        <f t="shared" si="7"/>
        <v>15500</v>
      </c>
      <c r="H97" s="47"/>
      <c r="I97" s="46">
        <v>2000</v>
      </c>
      <c r="J97" s="47"/>
      <c r="K97" s="52">
        <v>2000</v>
      </c>
      <c r="L97" s="53"/>
      <c r="M97" s="2"/>
      <c r="N97" s="2"/>
      <c r="O97" s="2"/>
      <c r="P97" s="2"/>
    </row>
    <row r="98" spans="1:16" ht="17.25" x14ac:dyDescent="0.3">
      <c r="A98" s="48" t="s">
        <v>61</v>
      </c>
      <c r="B98" s="49"/>
      <c r="C98" s="50"/>
      <c r="D98" s="13" t="s">
        <v>50</v>
      </c>
      <c r="E98" s="21">
        <v>1</v>
      </c>
      <c r="F98" s="21">
        <v>15000</v>
      </c>
      <c r="G98" s="46">
        <f t="shared" si="7"/>
        <v>15000</v>
      </c>
      <c r="H98" s="47"/>
      <c r="I98" s="46">
        <v>3000</v>
      </c>
      <c r="J98" s="47"/>
      <c r="K98" s="52">
        <v>3000</v>
      </c>
      <c r="L98" s="53"/>
      <c r="M98" s="2"/>
      <c r="N98" s="2"/>
      <c r="O98" s="2"/>
      <c r="P98" s="2"/>
    </row>
    <row r="99" spans="1:16" ht="17.25" x14ac:dyDescent="0.3">
      <c r="A99" s="46" t="s">
        <v>21</v>
      </c>
      <c r="B99" s="51"/>
      <c r="C99" s="47"/>
      <c r="D99" s="11"/>
      <c r="E99" s="11">
        <f>SUM(E93:E98)</f>
        <v>54</v>
      </c>
      <c r="F99" s="13" t="s">
        <v>22</v>
      </c>
      <c r="G99" s="46">
        <f>SUM(G93:G98)</f>
        <v>83500</v>
      </c>
      <c r="H99" s="47"/>
      <c r="I99" s="46" t="s">
        <v>22</v>
      </c>
      <c r="J99" s="47"/>
      <c r="K99" s="52">
        <v>17000</v>
      </c>
      <c r="L99" s="53"/>
      <c r="M99" s="2"/>
      <c r="N99" s="2"/>
      <c r="O99" s="2"/>
      <c r="P99" s="2"/>
    </row>
    <row r="100" spans="1:16" ht="17.25" x14ac:dyDescent="0.3">
      <c r="A100" s="18"/>
      <c r="B100" s="18"/>
      <c r="C100" s="18"/>
      <c r="D100" s="19"/>
      <c r="E100" s="19"/>
      <c r="F100" s="18"/>
      <c r="G100" s="18"/>
      <c r="H100" s="18"/>
      <c r="I100" s="18"/>
      <c r="J100" s="18"/>
      <c r="K100" s="20"/>
      <c r="L100" s="20"/>
      <c r="M100" s="2"/>
      <c r="N100" s="2"/>
      <c r="O100" s="2"/>
      <c r="P100" s="2"/>
    </row>
    <row r="101" spans="1:16" ht="18.75" x14ac:dyDescent="0.25">
      <c r="A101" s="86" t="s">
        <v>23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1:16" ht="18.75" customHeight="1" x14ac:dyDescent="0.3">
      <c r="A102" s="33" t="s">
        <v>24</v>
      </c>
      <c r="B102" s="34"/>
      <c r="C102" s="35"/>
      <c r="D102" s="33" t="s">
        <v>25</v>
      </c>
      <c r="E102" s="35"/>
      <c r="F102" s="44" t="s">
        <v>24</v>
      </c>
      <c r="G102" s="44"/>
      <c r="H102" s="44"/>
      <c r="I102" s="42" t="s">
        <v>25</v>
      </c>
      <c r="J102" s="43"/>
      <c r="K102" s="2"/>
      <c r="L102" s="2"/>
      <c r="M102" s="2"/>
      <c r="N102" s="2"/>
      <c r="O102" s="2"/>
    </row>
    <row r="103" spans="1:16" ht="17.25" x14ac:dyDescent="0.3">
      <c r="A103" s="36" t="s">
        <v>26</v>
      </c>
      <c r="B103" s="37"/>
      <c r="C103" s="38"/>
      <c r="D103" s="33">
        <v>0</v>
      </c>
      <c r="E103" s="35"/>
      <c r="F103" s="36" t="s">
        <v>27</v>
      </c>
      <c r="G103" s="37"/>
      <c r="H103" s="38"/>
      <c r="I103" s="52">
        <v>0</v>
      </c>
      <c r="J103" s="53"/>
      <c r="K103" s="2"/>
      <c r="L103" s="2"/>
      <c r="M103" s="2"/>
      <c r="N103" s="2"/>
      <c r="O103" s="2"/>
    </row>
    <row r="104" spans="1:16" ht="17.25" x14ac:dyDescent="0.3">
      <c r="A104" s="36" t="s">
        <v>28</v>
      </c>
      <c r="B104" s="37"/>
      <c r="C104" s="38"/>
      <c r="D104" s="33">
        <v>11500</v>
      </c>
      <c r="E104" s="35"/>
      <c r="F104" s="41" t="s">
        <v>79</v>
      </c>
      <c r="G104" s="41"/>
      <c r="H104" s="41"/>
      <c r="I104" s="52">
        <v>0</v>
      </c>
      <c r="J104" s="53"/>
      <c r="K104" s="2"/>
      <c r="L104" s="2"/>
      <c r="M104" s="2"/>
      <c r="N104" s="2"/>
      <c r="O104" s="2"/>
    </row>
    <row r="105" spans="1:16" ht="17.25" x14ac:dyDescent="0.3">
      <c r="A105" s="36" t="s">
        <v>29</v>
      </c>
      <c r="B105" s="37"/>
      <c r="C105" s="38"/>
      <c r="D105" s="33">
        <v>0</v>
      </c>
      <c r="E105" s="35"/>
      <c r="F105" s="41" t="s">
        <v>44</v>
      </c>
      <c r="G105" s="41"/>
      <c r="H105" s="41"/>
      <c r="I105" s="52">
        <f>K99</f>
        <v>17000</v>
      </c>
      <c r="J105" s="53"/>
      <c r="K105" s="2"/>
      <c r="L105" s="2"/>
      <c r="M105" s="2"/>
      <c r="N105" s="2"/>
      <c r="O105" s="2"/>
    </row>
    <row r="106" spans="1:16" ht="17.25" customHeight="1" x14ac:dyDescent="0.3">
      <c r="A106" s="36" t="s">
        <v>30</v>
      </c>
      <c r="B106" s="37"/>
      <c r="C106" s="38"/>
      <c r="D106" s="33">
        <v>0</v>
      </c>
      <c r="E106" s="35"/>
      <c r="F106" s="33" t="s">
        <v>16</v>
      </c>
      <c r="G106" s="34"/>
      <c r="H106" s="35"/>
      <c r="I106" s="33">
        <f>SUM(D103:E106)+SUM(I103:J105)</f>
        <v>28500</v>
      </c>
      <c r="J106" s="35"/>
      <c r="K106" s="2"/>
      <c r="L106" s="2"/>
      <c r="M106" s="2"/>
      <c r="N106" s="2"/>
      <c r="O106" s="2"/>
    </row>
    <row r="107" spans="1:16" ht="17.25" x14ac:dyDescent="0.3">
      <c r="A107" s="3"/>
      <c r="B107" s="3"/>
      <c r="C107" s="3"/>
      <c r="D107" s="8"/>
      <c r="E107" s="8"/>
      <c r="F107" s="8"/>
      <c r="G107" s="8"/>
      <c r="H107" s="2"/>
      <c r="I107" s="2"/>
      <c r="J107" s="2"/>
      <c r="K107" s="2"/>
      <c r="L107" s="2"/>
    </row>
    <row r="108" spans="1:16" ht="17.25" x14ac:dyDescent="0.3">
      <c r="A108" s="4" t="s">
        <v>47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6" ht="17.25" x14ac:dyDescent="0.3">
      <c r="A109" s="5" t="s">
        <v>46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6" ht="17.25" x14ac:dyDescent="0.3">
      <c r="A110" s="4" t="s">
        <v>48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6" ht="17.25" x14ac:dyDescent="0.3">
      <c r="A111" s="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6" ht="40.5" customHeight="1" x14ac:dyDescent="0.25">
      <c r="A112" s="88" t="s">
        <v>34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1:12" ht="17.25" x14ac:dyDescent="0.3">
      <c r="A113" s="6" t="s">
        <v>35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7.25" x14ac:dyDescent="0.3">
      <c r="A114" s="6" t="s">
        <v>36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7.25" x14ac:dyDescent="0.3">
      <c r="A115" s="6" t="s">
        <v>37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7.25" x14ac:dyDescent="0.3">
      <c r="A116" s="6" t="s">
        <v>38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7.2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7.2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7.2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7.2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</sheetData>
  <mergeCells count="235">
    <mergeCell ref="E79:G79"/>
    <mergeCell ref="H46:L46"/>
    <mergeCell ref="H47:L47"/>
    <mergeCell ref="H48:L48"/>
    <mergeCell ref="H49:L49"/>
    <mergeCell ref="H50:L50"/>
    <mergeCell ref="H51:L51"/>
    <mergeCell ref="A112:L112"/>
    <mergeCell ref="A101:L101"/>
    <mergeCell ref="A64:B64"/>
    <mergeCell ref="E64:G64"/>
    <mergeCell ref="A66:B66"/>
    <mergeCell ref="E66:G66"/>
    <mergeCell ref="A67:B67"/>
    <mergeCell ref="E67:G67"/>
    <mergeCell ref="A68:B68"/>
    <mergeCell ref="E68:G68"/>
    <mergeCell ref="A65:B65"/>
    <mergeCell ref="E65:G65"/>
    <mergeCell ref="A72:B72"/>
    <mergeCell ref="E72:G72"/>
    <mergeCell ref="A73:B73"/>
    <mergeCell ref="A74:B74"/>
    <mergeCell ref="E74:G74"/>
    <mergeCell ref="A75:B75"/>
    <mergeCell ref="A50:B50"/>
    <mergeCell ref="E50:G50"/>
    <mergeCell ref="A47:B47"/>
    <mergeCell ref="E47:G47"/>
    <mergeCell ref="A48:B48"/>
    <mergeCell ref="E48:G48"/>
    <mergeCell ref="A49:B49"/>
    <mergeCell ref="E49:G49"/>
    <mergeCell ref="A44:B44"/>
    <mergeCell ref="I97:J97"/>
    <mergeCell ref="K97:L97"/>
    <mergeCell ref="A98:C98"/>
    <mergeCell ref="G98:H98"/>
    <mergeCell ref="I98:J98"/>
    <mergeCell ref="K98:L98"/>
    <mergeCell ref="A94:C94"/>
    <mergeCell ref="G94:H94"/>
    <mergeCell ref="I94:J94"/>
    <mergeCell ref="K94:L94"/>
    <mergeCell ref="I95:J95"/>
    <mergeCell ref="K95:L95"/>
    <mergeCell ref="I96:J96"/>
    <mergeCell ref="A97:C97"/>
    <mergeCell ref="K96:L96"/>
    <mergeCell ref="I93:J93"/>
    <mergeCell ref="A46:B46"/>
    <mergeCell ref="E46:G46"/>
    <mergeCell ref="A71:B71"/>
    <mergeCell ref="H69:L69"/>
    <mergeCell ref="A69:B69"/>
    <mergeCell ref="E73:G73"/>
    <mergeCell ref="A70:B70"/>
    <mergeCell ref="E54:G54"/>
    <mergeCell ref="E55:G55"/>
    <mergeCell ref="E56:G56"/>
    <mergeCell ref="A51:B51"/>
    <mergeCell ref="A52:B52"/>
    <mergeCell ref="A53:B53"/>
    <mergeCell ref="A54:B54"/>
    <mergeCell ref="A55:B55"/>
    <mergeCell ref="A56:B56"/>
    <mergeCell ref="A59:B59"/>
    <mergeCell ref="A61:B61"/>
    <mergeCell ref="E61:G61"/>
    <mergeCell ref="A57:B57"/>
    <mergeCell ref="E57:G57"/>
    <mergeCell ref="A58:B58"/>
    <mergeCell ref="E58:G58"/>
    <mergeCell ref="G92:H92"/>
    <mergeCell ref="A90:C91"/>
    <mergeCell ref="D90:D91"/>
    <mergeCell ref="E90:E91"/>
    <mergeCell ref="F90:F91"/>
    <mergeCell ref="I90:J91"/>
    <mergeCell ref="I92:J92"/>
    <mergeCell ref="K92:L92"/>
    <mergeCell ref="A62:B62"/>
    <mergeCell ref="E62:G62"/>
    <mergeCell ref="A63:B63"/>
    <mergeCell ref="E63:G63"/>
    <mergeCell ref="E75:G75"/>
    <mergeCell ref="A76:B76"/>
    <mergeCell ref="E76:G76"/>
    <mergeCell ref="A80:B80"/>
    <mergeCell ref="E80:G80"/>
    <mergeCell ref="A81:B81"/>
    <mergeCell ref="E81:G81"/>
    <mergeCell ref="A77:B77"/>
    <mergeCell ref="E77:G77"/>
    <mergeCell ref="A78:B78"/>
    <mergeCell ref="E78:G78"/>
    <mergeCell ref="A79:B79"/>
    <mergeCell ref="A95:C95"/>
    <mergeCell ref="G95:H95"/>
    <mergeCell ref="A96:C96"/>
    <mergeCell ref="G96:H96"/>
    <mergeCell ref="F105:H105"/>
    <mergeCell ref="G97:H97"/>
    <mergeCell ref="A2:L2"/>
    <mergeCell ref="K90:L91"/>
    <mergeCell ref="A36:L36"/>
    <mergeCell ref="A37:L37"/>
    <mergeCell ref="A85:L85"/>
    <mergeCell ref="A86:L86"/>
    <mergeCell ref="A87:L87"/>
    <mergeCell ref="E38:G38"/>
    <mergeCell ref="E40:G40"/>
    <mergeCell ref="E41:G41"/>
    <mergeCell ref="E83:G83"/>
    <mergeCell ref="H83:L83"/>
    <mergeCell ref="A34:N34"/>
    <mergeCell ref="A35:N35"/>
    <mergeCell ref="A4:N4"/>
    <mergeCell ref="A17:N17"/>
    <mergeCell ref="A15:N15"/>
    <mergeCell ref="A19:N19"/>
    <mergeCell ref="A20:N20"/>
    <mergeCell ref="A24:N24"/>
    <mergeCell ref="A25:N25"/>
    <mergeCell ref="A33:N33"/>
    <mergeCell ref="A32:N32"/>
    <mergeCell ref="K93:L93"/>
    <mergeCell ref="H38:L38"/>
    <mergeCell ref="G93:H93"/>
    <mergeCell ref="E59:G59"/>
    <mergeCell ref="A60:B60"/>
    <mergeCell ref="E60:G60"/>
    <mergeCell ref="A83:B83"/>
    <mergeCell ref="A92:C92"/>
    <mergeCell ref="E71:G71"/>
    <mergeCell ref="A82:B82"/>
    <mergeCell ref="E82:G82"/>
    <mergeCell ref="A38:B38"/>
    <mergeCell ref="A40:B40"/>
    <mergeCell ref="A41:B41"/>
    <mergeCell ref="A39:B39"/>
    <mergeCell ref="E39:G39"/>
    <mergeCell ref="H39:L39"/>
    <mergeCell ref="H40:L40"/>
    <mergeCell ref="E44:G44"/>
    <mergeCell ref="A45:B45"/>
    <mergeCell ref="E45:G45"/>
    <mergeCell ref="H44:L44"/>
    <mergeCell ref="H45:L45"/>
    <mergeCell ref="G90:H91"/>
    <mergeCell ref="I103:J103"/>
    <mergeCell ref="I104:J104"/>
    <mergeCell ref="I105:J105"/>
    <mergeCell ref="I102:J102"/>
    <mergeCell ref="F102:H102"/>
    <mergeCell ref="A7:N7"/>
    <mergeCell ref="A8:N8"/>
    <mergeCell ref="A9:N9"/>
    <mergeCell ref="A10:N10"/>
    <mergeCell ref="A11:N11"/>
    <mergeCell ref="A14:N14"/>
    <mergeCell ref="G99:H99"/>
    <mergeCell ref="A93:C93"/>
    <mergeCell ref="A99:C99"/>
    <mergeCell ref="I99:J99"/>
    <mergeCell ref="K99:L99"/>
    <mergeCell ref="E42:G42"/>
    <mergeCell ref="E43:G43"/>
    <mergeCell ref="H42:L42"/>
    <mergeCell ref="E69:G69"/>
    <mergeCell ref="A42:B42"/>
    <mergeCell ref="A43:B43"/>
    <mergeCell ref="E70:G70"/>
    <mergeCell ref="E51:G51"/>
    <mergeCell ref="E52:G52"/>
    <mergeCell ref="E53:G53"/>
    <mergeCell ref="H41:L41"/>
    <mergeCell ref="F106:H106"/>
    <mergeCell ref="I106:J106"/>
    <mergeCell ref="A102:C102"/>
    <mergeCell ref="D102:E102"/>
    <mergeCell ref="A103:C103"/>
    <mergeCell ref="A104:C104"/>
    <mergeCell ref="A105:C105"/>
    <mergeCell ref="A106:C106"/>
    <mergeCell ref="D103:E103"/>
    <mergeCell ref="D104:E104"/>
    <mergeCell ref="D105:E105"/>
    <mergeCell ref="D106:E106"/>
    <mergeCell ref="F103:H103"/>
    <mergeCell ref="F104:H104"/>
    <mergeCell ref="A18:N18"/>
    <mergeCell ref="A13:N13"/>
    <mergeCell ref="A12:N12"/>
    <mergeCell ref="D30:E30"/>
    <mergeCell ref="D29:E29"/>
    <mergeCell ref="A31:L31"/>
    <mergeCell ref="A6:N6"/>
    <mergeCell ref="A16:N16"/>
    <mergeCell ref="H43:L43"/>
    <mergeCell ref="A21:N21"/>
    <mergeCell ref="A27:L27"/>
    <mergeCell ref="A26:N26"/>
    <mergeCell ref="A22:N22"/>
    <mergeCell ref="A23:N23"/>
    <mergeCell ref="H52:L52"/>
    <mergeCell ref="H53:L53"/>
    <mergeCell ref="H54:L54"/>
    <mergeCell ref="H55:L55"/>
    <mergeCell ref="H56:L56"/>
    <mergeCell ref="H57:L57"/>
    <mergeCell ref="H58:L58"/>
    <mergeCell ref="H59:L59"/>
    <mergeCell ref="H60:L60"/>
    <mergeCell ref="H61:L61"/>
    <mergeCell ref="H62:L62"/>
    <mergeCell ref="H63:L63"/>
    <mergeCell ref="H64:L64"/>
    <mergeCell ref="H65:L65"/>
    <mergeCell ref="H66:L66"/>
    <mergeCell ref="H67:L67"/>
    <mergeCell ref="H68:L68"/>
    <mergeCell ref="H70:L70"/>
    <mergeCell ref="H80:L80"/>
    <mergeCell ref="H81:L81"/>
    <mergeCell ref="H82:L82"/>
    <mergeCell ref="H71:L71"/>
    <mergeCell ref="H72:L72"/>
    <mergeCell ref="H73:L73"/>
    <mergeCell ref="H74:L74"/>
    <mergeCell ref="H75:L75"/>
    <mergeCell ref="H76:L76"/>
    <mergeCell ref="H77:L77"/>
    <mergeCell ref="H78:L78"/>
    <mergeCell ref="H79:L79"/>
  </mergeCells>
  <phoneticPr fontId="12" type="noConversion"/>
  <hyperlinks>
    <hyperlink ref="A109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2022-09-29T12:30:36Z</dcterms:modified>
</cp:coreProperties>
</file>