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ABB90D00-1DEE-42A6-8EAA-E1AA676253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7" i="1" l="1"/>
  <c r="I108" i="1" s="1"/>
  <c r="E47" i="1" l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77" i="1"/>
  <c r="E78" i="1"/>
  <c r="E79" i="1"/>
  <c r="E80" i="1"/>
  <c r="E81" i="1"/>
  <c r="E82" i="1"/>
  <c r="E83" i="1"/>
  <c r="E84" i="1"/>
  <c r="G96" i="1"/>
  <c r="G97" i="1"/>
  <c r="G98" i="1"/>
  <c r="G99" i="1"/>
  <c r="G100" i="1"/>
  <c r="E66" i="1"/>
  <c r="E67" i="1"/>
  <c r="E68" i="1"/>
  <c r="E69" i="1"/>
  <c r="E70" i="1"/>
  <c r="E71" i="1"/>
  <c r="E63" i="1"/>
  <c r="E64" i="1"/>
  <c r="E65" i="1"/>
  <c r="E75" i="1" l="1"/>
  <c r="E76" i="1"/>
  <c r="E85" i="1"/>
  <c r="E74" i="1"/>
  <c r="E46" i="1" l="1"/>
  <c r="E45" i="1" s="1"/>
  <c r="E73" i="1" l="1"/>
  <c r="E72" i="1" s="1"/>
  <c r="E101" i="1"/>
  <c r="G95" i="1"/>
  <c r="K95" i="1"/>
  <c r="E43" i="1" l="1"/>
  <c r="G101" i="1" l="1"/>
  <c r="E86" i="1" l="1"/>
</calcChain>
</file>

<file path=xl/sharedStrings.xml><?xml version="1.0" encoding="utf-8"?>
<sst xmlns="http://schemas.openxmlformats.org/spreadsheetml/2006/main" count="128" uniqueCount="117">
  <si>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</si>
  <si>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</si>
  <si>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</si>
  <si>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</si>
  <si>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</si>
  <si>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</si>
  <si>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</si>
  <si>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</si>
  <si>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</si>
  <si>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</si>
  <si>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</si>
  <si>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</si>
  <si>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</si>
  <si>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</si>
  <si>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</si>
  <si>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</si>
  <si>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</si>
  <si>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</si>
  <si>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</si>
  <si>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</si>
  <si>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</si>
  <si>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</si>
  <si>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</si>
  <si>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</si>
  <si>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</si>
  <si>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</si>
  <si>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</si>
  <si>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</si>
  <si>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</si>
  <si>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</si>
  <si>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</si>
  <si>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</si>
  <si>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</si>
  <si>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</si>
  <si>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</si>
  <si>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</si>
  <si>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</si>
  <si>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</si>
  <si>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</si>
  <si>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</si>
  <si>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</si>
  <si>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</si>
  <si>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</si>
  <si>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</si>
  <si>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Вид деятельности по ОКВЭД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</si>
  <si>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</si>
  <si>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</si>
  <si>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>По вопросам заполнения звонить: 8-800-301-76-75</t>
  </si>
  <si>
    <t xml:space="preserve">Адрес Центра поддержки предпринимательства: г.Липецк, ул. Кузнечная, д. 8 </t>
  </si>
  <si>
    <t>шт</t>
  </si>
  <si>
    <r>
      <rPr>
        <b/>
        <sz val="13"/>
        <color theme="1"/>
        <rFont val="Times New Roman"/>
        <family val="1"/>
        <charset val="204"/>
      </rPr>
      <t>V 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</si>
  <si>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Молоток шлакоотбойный Foxweld</t>
  </si>
  <si>
    <t>Сварные ограждения (ворота, решетки)</t>
  </si>
  <si>
    <t>п.м</t>
  </si>
  <si>
    <t>сварка и установка забора</t>
  </si>
  <si>
    <t>Металлоизделия / металлоконструкции</t>
  </si>
  <si>
    <t>Лестница металическая (наружняя)</t>
  </si>
  <si>
    <t>Лестница внутрянняя металическая</t>
  </si>
  <si>
    <t>навес металический под автомобиль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</si>
  <si>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</si>
  <si>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</si>
  <si>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 </t>
  </si>
  <si>
    <t xml:space="preserve">ИНН  </t>
  </si>
  <si>
    <t xml:space="preserve">Состав семьи:           чел. </t>
  </si>
  <si>
    <t>-</t>
  </si>
  <si>
    <t xml:space="preserve">Реклама товара (работ, услуг): </t>
  </si>
  <si>
    <t xml:space="preserve">Рынки сбыта, наличие договоров поставки товара (работ, услуг): 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</si>
  <si>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</si>
  <si>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</si>
  <si>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 xml:space="preserve">ФИО </t>
  </si>
  <si>
    <t xml:space="preserve">Общий стаж               лет                                                                  Опыт работы в данной сфере: </t>
  </si>
  <si>
    <t xml:space="preserve">Планируемый график работы (дней в неделю)                           (часов в неделю) </t>
  </si>
  <si>
    <t xml:space="preserve">Дата рождения                               Телефон                                    эл. почта  </t>
  </si>
  <si>
    <t>1.     ИНФОРМАЦИЯ О ЗАЯВИТЕЛЕ</t>
  </si>
  <si>
    <t xml:space="preserve">                 БИЗНЕС-ПЛАН</t>
  </si>
  <si>
    <t>Название проекта: изготовление металоконструкций</t>
  </si>
  <si>
    <t>Адрес места ведения бизнеса, кв. м, стоимость аренды или право собственности</t>
  </si>
  <si>
    <t>Потребители товара (работ, услуг) – целевая аудитория: жители г. Липецк</t>
  </si>
  <si>
    <t xml:space="preserve">Имеющееся оборудование/имущество для бизнеса:  </t>
  </si>
  <si>
    <t>описание производимого товара (работ, услуг):  металлоконструкции</t>
  </si>
  <si>
    <t>Оказание услуг:</t>
  </si>
  <si>
    <t xml:space="preserve">Сварочный инвертор </t>
  </si>
  <si>
    <t>Генератор гибридный газ/бензин</t>
  </si>
  <si>
    <t xml:space="preserve">Нивелир оптический </t>
  </si>
  <si>
    <t xml:space="preserve">Краги кожаные </t>
  </si>
  <si>
    <t>Щиток лицевой</t>
  </si>
  <si>
    <t>Дрель-шуруповерт аккумуляторная</t>
  </si>
  <si>
    <t xml:space="preserve">УШМ (болгарка) сетевая </t>
  </si>
  <si>
    <t>Угловая шлифовальная машина</t>
  </si>
  <si>
    <t>Костюм сварщика</t>
  </si>
  <si>
    <t xml:space="preserve">Стремянка алюминиевая </t>
  </si>
  <si>
    <t>Набор инструментов</t>
  </si>
  <si>
    <t xml:space="preserve">Ножницы по металлу шлицевые </t>
  </si>
  <si>
    <t>Миксер строительный</t>
  </si>
  <si>
    <t>Лазерный нивелир</t>
  </si>
  <si>
    <t>Лопата садовая</t>
  </si>
  <si>
    <t>Перфоратор сетевой</t>
  </si>
  <si>
    <t>Магнит для сварки</t>
  </si>
  <si>
    <t>Магнитный уголок для сварки</t>
  </si>
  <si>
    <t xml:space="preserve">Магнит для сварки под углом </t>
  </si>
  <si>
    <t>Угольник магнитный</t>
  </si>
  <si>
    <t xml:space="preserve">Набор приспособлений для сварки </t>
  </si>
  <si>
    <t>Набор магнитов для сварки</t>
  </si>
  <si>
    <t xml:space="preserve">Электрододержатель </t>
  </si>
  <si>
    <t xml:space="preserve">Магнит для сварки Сатурн </t>
  </si>
  <si>
    <t>Ведро пластмассовое усиленное</t>
  </si>
  <si>
    <t>Электрод сварочный для стали  4 мм</t>
  </si>
  <si>
    <t>Круги отрезные 125х1.0 мм</t>
  </si>
  <si>
    <t xml:space="preserve">Круги отрезные  по металлу 230х3.0 мм </t>
  </si>
  <si>
    <t xml:space="preserve">Зажим массы Калибр </t>
  </si>
  <si>
    <t>Электрод сварочный для нержавеющей стали 2 мм</t>
  </si>
  <si>
    <t xml:space="preserve">Электрод сварочный для стали 3 мм </t>
  </si>
  <si>
    <t xml:space="preserve">Электрод сварочный для стали 2.5 мм </t>
  </si>
  <si>
    <t>Электроды сталь МР-3С 4 мм</t>
  </si>
  <si>
    <t>Электрод сварочный для стали 3 мм</t>
  </si>
  <si>
    <t>Электроды сталь  АНО-21 2.5 мм,</t>
  </si>
  <si>
    <t>Электрод сварочный для алюминия 3.2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</si>
</sst>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91">
    <xf numFmtId="0" fontId="0" fillId="0" borderId="0" xfId="0"/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1" xfId="2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23"/>
  <sheetViews>
    <sheetView tabSelected="1" view="pageLayout" topLeftCell="A28" zoomScaleNormal="91" workbookViewId="0">
      <selection activeCell="E48" sqref="E48:G48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60" t="s">
        <v>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18.7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4" ht="18.75" x14ac:dyDescent="0.25">
      <c r="A4" s="60" t="s">
        <v>73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16.5" x14ac:dyDescent="0.25">
      <c r="A5" s="87" t="s">
        <v>69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16.5" x14ac:dyDescent="0.25">
      <c r="A6" s="87" t="s">
        <v>72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16.5" x14ac:dyDescent="0.25">
      <c r="A7" s="72" t="s">
        <v>59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ht="16.5" x14ac:dyDescent="0.25">
      <c r="A8" s="84" t="s">
        <v>60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ht="16.5" x14ac:dyDescent="0.25">
      <c r="A9" s="84" t="s">
        <v>61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 ht="18.75" customHeight="1" x14ac:dyDescent="0.25">
      <c r="A10" s="87" t="s">
        <v>70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16.5" x14ac:dyDescent="0.25">
      <c r="A11" s="72" t="s">
        <v>62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16.5" x14ac:dyDescent="0.25">
      <c r="A12" s="72" t="s">
        <v>63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 ht="16.5" x14ac:dyDescent="0.25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4" ht="18.75" x14ac:dyDescent="0.25">
      <c r="A14" s="83" t="s">
        <v>30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ht="16.5" x14ac:dyDescent="0.25">
      <c r="A15" s="87" t="s">
        <v>75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</row>
    <row r="16" spans="1:14" ht="16.5" x14ac:dyDescent="0.25">
      <c r="A16" s="72" t="s">
        <v>80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4" ht="16.5" x14ac:dyDescent="0.25">
      <c r="A17" s="89" t="s">
        <v>44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6.5" x14ac:dyDescent="0.25">
      <c r="A18" s="84" t="s">
        <v>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4" ht="16.5" x14ac:dyDescent="0.25">
      <c r="A19" s="85" t="s">
        <v>50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</row>
    <row r="20" spans="1:14" ht="15" customHeight="1" x14ac:dyDescent="0.25">
      <c r="A20" s="72" t="s">
        <v>76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1:14" ht="15.75" customHeight="1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1:14" ht="16.5" x14ac:dyDescent="0.25">
      <c r="A22" s="88" t="s">
        <v>79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</row>
    <row r="23" spans="1:14" ht="17.25" customHeight="1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1:14" ht="16.5" x14ac:dyDescent="0.25">
      <c r="A24" s="72" t="s">
        <v>78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1:14" ht="16.5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1:14" ht="18.75" x14ac:dyDescent="0.25">
      <c r="A26" s="45" t="s">
        <v>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4" ht="18.7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4" ht="35.25" customHeight="1" x14ac:dyDescent="0.3">
      <c r="A28" s="10" t="s">
        <v>2</v>
      </c>
      <c r="B28" s="10" t="s">
        <v>3</v>
      </c>
      <c r="C28" s="10" t="s">
        <v>4</v>
      </c>
      <c r="D28" s="27" t="s">
        <v>5</v>
      </c>
      <c r="E28" s="29"/>
      <c r="F28" s="1"/>
      <c r="G28" s="1"/>
      <c r="H28" s="1"/>
      <c r="I28" s="1"/>
      <c r="J28" s="1"/>
      <c r="K28" s="1"/>
      <c r="L28" s="1"/>
    </row>
    <row r="29" spans="1:14" ht="17.25" x14ac:dyDescent="0.3">
      <c r="A29" s="19" t="s">
        <v>64</v>
      </c>
      <c r="B29" s="19">
        <v>0</v>
      </c>
      <c r="C29" s="19">
        <v>0</v>
      </c>
      <c r="D29" s="19" t="s">
        <v>64</v>
      </c>
      <c r="E29" s="29"/>
      <c r="F29" s="1"/>
      <c r="G29" s="1"/>
      <c r="H29" s="1"/>
      <c r="I29" s="1"/>
      <c r="J29" s="1"/>
      <c r="K29" s="1"/>
      <c r="L29" s="1"/>
    </row>
    <row r="30" spans="1:14" ht="16.5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4" ht="16.5" x14ac:dyDescent="0.25">
      <c r="A31" s="40" t="s">
        <v>45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4" ht="18.75" x14ac:dyDescent="0.25">
      <c r="A32" s="60" t="s">
        <v>31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4" ht="16.5" x14ac:dyDescent="0.25">
      <c r="A33" s="72" t="s">
        <v>77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4" ht="16.5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7"/>
      <c r="N34" s="17"/>
    </row>
    <row r="35" spans="1:14" ht="16.5" x14ac:dyDescent="0.25">
      <c r="A35" s="72" t="s">
        <v>66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1:14" ht="16.5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17"/>
      <c r="N36" s="17"/>
    </row>
    <row r="37" spans="1:14" ht="16.5" x14ac:dyDescent="0.25">
      <c r="A37" s="84" t="s">
        <v>65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6.5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ht="18.75" x14ac:dyDescent="0.25">
      <c r="A39" s="65" t="s">
        <v>32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4" ht="16.5" x14ac:dyDescent="0.25">
      <c r="A40" s="66" t="s">
        <v>6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4" ht="33.75" customHeight="1" x14ac:dyDescent="0.25">
      <c r="A41" s="74" t="s">
        <v>7</v>
      </c>
      <c r="B41" s="75"/>
      <c r="C41" s="10" t="s">
        <v>8</v>
      </c>
      <c r="D41" s="10" t="s">
        <v>9</v>
      </c>
      <c r="E41" s="68" t="s">
        <v>10</v>
      </c>
      <c r="F41" s="68"/>
      <c r="G41" s="68"/>
      <c r="H41" s="71" t="s">
        <v>11</v>
      </c>
      <c r="I41" s="71"/>
      <c r="J41" s="71"/>
      <c r="K41" s="71"/>
      <c r="L41" s="71"/>
    </row>
    <row r="42" spans="1:14" ht="21" customHeight="1" x14ac:dyDescent="0.25">
      <c r="A42" s="42" t="s">
        <v>42</v>
      </c>
      <c r="B42" s="43"/>
      <c r="C42" s="26">
        <v>0</v>
      </c>
      <c r="D42" s="26">
        <v>0</v>
      </c>
      <c r="E42" s="41">
        <v>0</v>
      </c>
      <c r="F42" s="41"/>
      <c r="G42" s="41"/>
      <c r="H42" s="41"/>
      <c r="I42" s="41"/>
      <c r="J42" s="41"/>
      <c r="K42" s="41"/>
      <c r="L42" s="41"/>
    </row>
    <row r="43" spans="1:14" ht="17.25" x14ac:dyDescent="0.25">
      <c r="A43" s="42" t="s">
        <v>12</v>
      </c>
      <c r="B43" s="43"/>
      <c r="C43" s="26">
        <v>0</v>
      </c>
      <c r="D43" s="26">
        <v>0</v>
      </c>
      <c r="E43" s="41">
        <f>SUM(E44:G44)</f>
        <v>0</v>
      </c>
      <c r="F43" s="41"/>
      <c r="G43" s="41"/>
      <c r="H43" s="41"/>
      <c r="I43" s="41"/>
      <c r="J43" s="41"/>
      <c r="K43" s="41"/>
      <c r="L43" s="41"/>
    </row>
    <row r="44" spans="1:14" ht="17.25" x14ac:dyDescent="0.3">
      <c r="A44" s="32"/>
      <c r="B44" s="33"/>
      <c r="C44" s="12"/>
      <c r="D44" s="12"/>
      <c r="E44" s="32">
        <v>0</v>
      </c>
      <c r="F44" s="58"/>
      <c r="G44" s="33"/>
      <c r="H44" s="34"/>
      <c r="I44" s="73"/>
      <c r="J44" s="73"/>
      <c r="K44" s="73"/>
      <c r="L44" s="35"/>
    </row>
    <row r="45" spans="1:14" ht="17.25" x14ac:dyDescent="0.25">
      <c r="A45" s="42" t="s">
        <v>13</v>
      </c>
      <c r="B45" s="43"/>
      <c r="C45" s="11"/>
      <c r="D45" s="11"/>
      <c r="E45" s="41">
        <f>SUM(E46:G71)</f>
        <v>299866</v>
      </c>
      <c r="F45" s="41"/>
      <c r="G45" s="41"/>
      <c r="H45" s="41"/>
      <c r="I45" s="41"/>
      <c r="J45" s="41"/>
      <c r="K45" s="41"/>
      <c r="L45" s="41"/>
    </row>
    <row r="46" spans="1:14" ht="17.25" customHeight="1" x14ac:dyDescent="0.25">
      <c r="A46" s="30" t="s">
        <v>81</v>
      </c>
      <c r="B46" s="31"/>
      <c r="C46" s="19">
        <v>1</v>
      </c>
      <c r="D46" s="19">
        <v>28490</v>
      </c>
      <c r="E46" s="39">
        <f>C46*D46</f>
        <v>28490</v>
      </c>
      <c r="F46" s="39"/>
      <c r="G46" s="39"/>
      <c r="H46" s="90"/>
      <c r="I46" s="90"/>
      <c r="J46" s="90"/>
      <c r="K46" s="90"/>
      <c r="L46" s="90"/>
    </row>
    <row r="47" spans="1:14" ht="17.25" customHeight="1" x14ac:dyDescent="0.25">
      <c r="A47" s="30" t="s">
        <v>82</v>
      </c>
      <c r="B47" s="31"/>
      <c r="C47" s="19">
        <v>1</v>
      </c>
      <c r="D47" s="19">
        <v>58900</v>
      </c>
      <c r="E47" s="39">
        <f t="shared" ref="E47:E62" si="0">C47*D47</f>
        <v>58900</v>
      </c>
      <c r="F47" s="39"/>
      <c r="G47" s="39"/>
      <c r="H47" s="90"/>
      <c r="I47" s="90"/>
      <c r="J47" s="90"/>
      <c r="K47" s="90"/>
      <c r="L47" s="90"/>
    </row>
    <row r="48" spans="1:14" ht="17.25" customHeight="1" x14ac:dyDescent="0.25">
      <c r="A48" s="30" t="s">
        <v>83</v>
      </c>
      <c r="B48" s="31"/>
      <c r="C48" s="19">
        <v>1</v>
      </c>
      <c r="D48" s="19">
        <v>38287</v>
      </c>
      <c r="E48" s="39">
        <f t="shared" si="0"/>
        <v>38287</v>
      </c>
      <c r="F48" s="39"/>
      <c r="G48" s="39"/>
      <c r="H48" s="90"/>
      <c r="I48" s="90"/>
      <c r="J48" s="90"/>
      <c r="K48" s="90"/>
      <c r="L48" s="90"/>
    </row>
    <row r="49" spans="1:12" ht="17.25" customHeight="1" x14ac:dyDescent="0.25">
      <c r="A49" s="30" t="s">
        <v>84</v>
      </c>
      <c r="B49" s="31"/>
      <c r="C49" s="19">
        <v>2</v>
      </c>
      <c r="D49" s="19">
        <v>1967</v>
      </c>
      <c r="E49" s="39">
        <f t="shared" si="0"/>
        <v>3934</v>
      </c>
      <c r="F49" s="39"/>
      <c r="G49" s="39"/>
      <c r="H49" s="90"/>
      <c r="I49" s="90"/>
      <c r="J49" s="90"/>
      <c r="K49" s="90"/>
      <c r="L49" s="90"/>
    </row>
    <row r="50" spans="1:12" ht="17.25" customHeight="1" x14ac:dyDescent="0.25">
      <c r="A50" s="30" t="s">
        <v>85</v>
      </c>
      <c r="B50" s="31"/>
      <c r="C50" s="19">
        <v>1</v>
      </c>
      <c r="D50" s="19">
        <v>11797</v>
      </c>
      <c r="E50" s="39">
        <f t="shared" si="0"/>
        <v>11797</v>
      </c>
      <c r="F50" s="39"/>
      <c r="G50" s="39"/>
      <c r="H50" s="90"/>
      <c r="I50" s="90"/>
      <c r="J50" s="90"/>
      <c r="K50" s="90"/>
      <c r="L50" s="90"/>
    </row>
    <row r="51" spans="1:12" ht="17.25" customHeight="1" x14ac:dyDescent="0.25">
      <c r="A51" s="30" t="s">
        <v>86</v>
      </c>
      <c r="B51" s="31"/>
      <c r="C51" s="19">
        <v>1</v>
      </c>
      <c r="D51" s="19">
        <v>19364</v>
      </c>
      <c r="E51" s="39">
        <f t="shared" si="0"/>
        <v>19364</v>
      </c>
      <c r="F51" s="39"/>
      <c r="G51" s="39"/>
      <c r="H51" s="90"/>
      <c r="I51" s="90"/>
      <c r="J51" s="90"/>
      <c r="K51" s="90"/>
      <c r="L51" s="90"/>
    </row>
    <row r="52" spans="1:12" ht="17.25" customHeight="1" x14ac:dyDescent="0.25">
      <c r="A52" s="30" t="s">
        <v>88</v>
      </c>
      <c r="B52" s="31"/>
      <c r="C52" s="19">
        <v>1</v>
      </c>
      <c r="D52" s="19">
        <v>11504</v>
      </c>
      <c r="E52" s="39">
        <f t="shared" si="0"/>
        <v>11504</v>
      </c>
      <c r="F52" s="39"/>
      <c r="G52" s="39"/>
      <c r="H52" s="90"/>
      <c r="I52" s="90"/>
      <c r="J52" s="90"/>
      <c r="K52" s="90"/>
      <c r="L52" s="90"/>
    </row>
    <row r="53" spans="1:12" ht="17.25" customHeight="1" x14ac:dyDescent="0.25">
      <c r="A53" s="30" t="s">
        <v>87</v>
      </c>
      <c r="B53" s="31"/>
      <c r="C53" s="19">
        <v>1</v>
      </c>
      <c r="D53" s="19">
        <v>17060</v>
      </c>
      <c r="E53" s="39">
        <f t="shared" si="0"/>
        <v>17060</v>
      </c>
      <c r="F53" s="39"/>
      <c r="G53" s="39"/>
      <c r="H53" s="90"/>
      <c r="I53" s="90"/>
      <c r="J53" s="90"/>
      <c r="K53" s="90"/>
      <c r="L53" s="90"/>
    </row>
    <row r="54" spans="1:12" ht="17.25" customHeight="1" x14ac:dyDescent="0.25">
      <c r="A54" s="30" t="s">
        <v>89</v>
      </c>
      <c r="B54" s="31"/>
      <c r="C54" s="19">
        <v>2</v>
      </c>
      <c r="D54" s="19">
        <v>3890</v>
      </c>
      <c r="E54" s="39">
        <f t="shared" si="0"/>
        <v>7780</v>
      </c>
      <c r="F54" s="39"/>
      <c r="G54" s="39"/>
      <c r="H54" s="90"/>
      <c r="I54" s="90"/>
      <c r="J54" s="90"/>
      <c r="K54" s="90"/>
      <c r="L54" s="90"/>
    </row>
    <row r="55" spans="1:12" ht="17.25" customHeight="1" x14ac:dyDescent="0.25">
      <c r="A55" s="30" t="s">
        <v>90</v>
      </c>
      <c r="B55" s="31"/>
      <c r="C55" s="19">
        <v>1</v>
      </c>
      <c r="D55" s="19">
        <v>23460</v>
      </c>
      <c r="E55" s="39">
        <f t="shared" si="0"/>
        <v>23460</v>
      </c>
      <c r="F55" s="39"/>
      <c r="G55" s="39"/>
      <c r="H55" s="90"/>
      <c r="I55" s="90"/>
      <c r="J55" s="90"/>
      <c r="K55" s="90"/>
      <c r="L55" s="90"/>
    </row>
    <row r="56" spans="1:12" ht="17.25" customHeight="1" x14ac:dyDescent="0.25">
      <c r="A56" s="30" t="s">
        <v>51</v>
      </c>
      <c r="B56" s="31"/>
      <c r="C56" s="19">
        <v>1</v>
      </c>
      <c r="D56" s="19">
        <v>283</v>
      </c>
      <c r="E56" s="39">
        <f t="shared" si="0"/>
        <v>283</v>
      </c>
      <c r="F56" s="39"/>
      <c r="G56" s="39"/>
      <c r="H56" s="90"/>
      <c r="I56" s="90"/>
      <c r="J56" s="90"/>
      <c r="K56" s="90"/>
      <c r="L56" s="90"/>
    </row>
    <row r="57" spans="1:12" ht="17.25" customHeight="1" x14ac:dyDescent="0.25">
      <c r="A57" s="30" t="s">
        <v>91</v>
      </c>
      <c r="B57" s="31"/>
      <c r="C57" s="19">
        <v>1</v>
      </c>
      <c r="D57" s="19">
        <v>15865</v>
      </c>
      <c r="E57" s="39">
        <f t="shared" si="0"/>
        <v>15865</v>
      </c>
      <c r="F57" s="39"/>
      <c r="G57" s="39"/>
      <c r="H57" s="90"/>
      <c r="I57" s="90"/>
      <c r="J57" s="90"/>
      <c r="K57" s="90"/>
      <c r="L57" s="90"/>
    </row>
    <row r="58" spans="1:12" ht="17.25" customHeight="1" x14ac:dyDescent="0.25">
      <c r="A58" s="30" t="s">
        <v>92</v>
      </c>
      <c r="B58" s="31"/>
      <c r="C58" s="19">
        <v>2</v>
      </c>
      <c r="D58" s="19">
        <v>700</v>
      </c>
      <c r="E58" s="39">
        <f t="shared" si="0"/>
        <v>1400</v>
      </c>
      <c r="F58" s="39"/>
      <c r="G58" s="39"/>
      <c r="H58" s="90"/>
      <c r="I58" s="90"/>
      <c r="J58" s="90"/>
      <c r="K58" s="90"/>
      <c r="L58" s="90"/>
    </row>
    <row r="59" spans="1:12" ht="17.25" customHeight="1" x14ac:dyDescent="0.25">
      <c r="A59" s="30" t="s">
        <v>93</v>
      </c>
      <c r="B59" s="31"/>
      <c r="C59" s="19">
        <v>1</v>
      </c>
      <c r="D59" s="19">
        <v>10440</v>
      </c>
      <c r="E59" s="39">
        <f t="shared" si="0"/>
        <v>10440</v>
      </c>
      <c r="F59" s="39"/>
      <c r="G59" s="39"/>
      <c r="H59" s="90"/>
      <c r="I59" s="90"/>
      <c r="J59" s="90"/>
      <c r="K59" s="90"/>
      <c r="L59" s="90"/>
    </row>
    <row r="60" spans="1:12" ht="17.25" customHeight="1" x14ac:dyDescent="0.25">
      <c r="A60" s="30" t="s">
        <v>94</v>
      </c>
      <c r="B60" s="31"/>
      <c r="C60" s="19">
        <v>1</v>
      </c>
      <c r="D60" s="19">
        <v>23802</v>
      </c>
      <c r="E60" s="39">
        <f t="shared" si="0"/>
        <v>23802</v>
      </c>
      <c r="F60" s="39"/>
      <c r="G60" s="39"/>
      <c r="H60" s="90"/>
      <c r="I60" s="90"/>
      <c r="J60" s="90"/>
      <c r="K60" s="90"/>
      <c r="L60" s="90"/>
    </row>
    <row r="61" spans="1:12" ht="17.25" customHeight="1" x14ac:dyDescent="0.25">
      <c r="A61" s="30" t="s">
        <v>95</v>
      </c>
      <c r="B61" s="31"/>
      <c r="C61" s="19">
        <v>1</v>
      </c>
      <c r="D61" s="12">
        <v>3990</v>
      </c>
      <c r="E61" s="39">
        <f t="shared" si="0"/>
        <v>3990</v>
      </c>
      <c r="F61" s="39"/>
      <c r="G61" s="39"/>
      <c r="H61" s="90"/>
      <c r="I61" s="90"/>
      <c r="J61" s="90"/>
      <c r="K61" s="90"/>
      <c r="L61" s="90"/>
    </row>
    <row r="62" spans="1:12" ht="17.25" customHeight="1" x14ac:dyDescent="0.25">
      <c r="A62" s="30" t="s">
        <v>96</v>
      </c>
      <c r="B62" s="31"/>
      <c r="C62" s="19">
        <v>1</v>
      </c>
      <c r="D62" s="12">
        <v>14440</v>
      </c>
      <c r="E62" s="39">
        <f t="shared" si="0"/>
        <v>14440</v>
      </c>
      <c r="F62" s="39"/>
      <c r="G62" s="39"/>
      <c r="H62" s="90"/>
      <c r="I62" s="90"/>
      <c r="J62" s="90"/>
      <c r="K62" s="90"/>
      <c r="L62" s="90"/>
    </row>
    <row r="63" spans="1:12" ht="17.25" customHeight="1" x14ac:dyDescent="0.25">
      <c r="A63" s="30" t="s">
        <v>97</v>
      </c>
      <c r="B63" s="31"/>
      <c r="C63" s="19">
        <v>2</v>
      </c>
      <c r="D63" s="12">
        <v>273</v>
      </c>
      <c r="E63" s="39">
        <f t="shared" ref="E63:E65" si="1">C63*D63</f>
        <v>546</v>
      </c>
      <c r="F63" s="39"/>
      <c r="G63" s="39"/>
      <c r="H63" s="90"/>
      <c r="I63" s="90"/>
      <c r="J63" s="90"/>
      <c r="K63" s="90"/>
      <c r="L63" s="90"/>
    </row>
    <row r="64" spans="1:12" ht="17.25" customHeight="1" x14ac:dyDescent="0.25">
      <c r="A64" s="30" t="s">
        <v>98</v>
      </c>
      <c r="B64" s="31"/>
      <c r="C64" s="19">
        <v>2</v>
      </c>
      <c r="D64" s="12">
        <v>261</v>
      </c>
      <c r="E64" s="39">
        <f t="shared" si="1"/>
        <v>522</v>
      </c>
      <c r="F64" s="39"/>
      <c r="G64" s="39"/>
      <c r="H64" s="90"/>
      <c r="I64" s="90"/>
      <c r="J64" s="90"/>
      <c r="K64" s="90"/>
      <c r="L64" s="90"/>
    </row>
    <row r="65" spans="1:12" ht="17.25" customHeight="1" x14ac:dyDescent="0.25">
      <c r="A65" s="30" t="s">
        <v>99</v>
      </c>
      <c r="B65" s="31"/>
      <c r="C65" s="19">
        <v>2</v>
      </c>
      <c r="D65" s="12">
        <v>508</v>
      </c>
      <c r="E65" s="39">
        <f t="shared" si="1"/>
        <v>1016</v>
      </c>
      <c r="F65" s="39"/>
      <c r="G65" s="39"/>
      <c r="H65" s="90"/>
      <c r="I65" s="90"/>
      <c r="J65" s="90"/>
      <c r="K65" s="90"/>
      <c r="L65" s="90"/>
    </row>
    <row r="66" spans="1:12" ht="17.25" customHeight="1" x14ac:dyDescent="0.25">
      <c r="A66" s="30" t="s">
        <v>100</v>
      </c>
      <c r="B66" s="31"/>
      <c r="C66" s="19">
        <v>2</v>
      </c>
      <c r="D66" s="12">
        <v>314</v>
      </c>
      <c r="E66" s="39">
        <f t="shared" ref="E66:E71" si="2">C66*D66</f>
        <v>628</v>
      </c>
      <c r="F66" s="39"/>
      <c r="G66" s="39"/>
      <c r="H66" s="90"/>
      <c r="I66" s="90"/>
      <c r="J66" s="90"/>
      <c r="K66" s="90"/>
      <c r="L66" s="90"/>
    </row>
    <row r="67" spans="1:12" ht="17.25" customHeight="1" x14ac:dyDescent="0.25">
      <c r="A67" s="30" t="s">
        <v>98</v>
      </c>
      <c r="B67" s="31"/>
      <c r="C67" s="19">
        <v>2</v>
      </c>
      <c r="D67" s="12">
        <v>513</v>
      </c>
      <c r="E67" s="39">
        <f t="shared" si="2"/>
        <v>1026</v>
      </c>
      <c r="F67" s="39"/>
      <c r="G67" s="39"/>
      <c r="H67" s="90"/>
      <c r="I67" s="90"/>
      <c r="J67" s="90"/>
      <c r="K67" s="90"/>
      <c r="L67" s="90"/>
    </row>
    <row r="68" spans="1:12" ht="17.25" customHeight="1" x14ac:dyDescent="0.25">
      <c r="A68" s="30" t="s">
        <v>101</v>
      </c>
      <c r="B68" s="31"/>
      <c r="C68" s="19">
        <v>2</v>
      </c>
      <c r="D68" s="12">
        <v>628</v>
      </c>
      <c r="E68" s="39">
        <f t="shared" si="2"/>
        <v>1256</v>
      </c>
      <c r="F68" s="39"/>
      <c r="G68" s="39"/>
      <c r="H68" s="90"/>
      <c r="I68" s="90"/>
      <c r="J68" s="90"/>
      <c r="K68" s="90"/>
      <c r="L68" s="90"/>
    </row>
    <row r="69" spans="1:12" ht="17.25" customHeight="1" x14ac:dyDescent="0.25">
      <c r="A69" s="30" t="s">
        <v>102</v>
      </c>
      <c r="B69" s="31"/>
      <c r="C69" s="19">
        <v>2</v>
      </c>
      <c r="D69" s="12">
        <v>488</v>
      </c>
      <c r="E69" s="39">
        <f t="shared" si="2"/>
        <v>976</v>
      </c>
      <c r="F69" s="39"/>
      <c r="G69" s="39"/>
      <c r="H69" s="90"/>
      <c r="I69" s="90"/>
      <c r="J69" s="90"/>
      <c r="K69" s="90"/>
      <c r="L69" s="90"/>
    </row>
    <row r="70" spans="1:12" ht="17.25" customHeight="1" x14ac:dyDescent="0.25">
      <c r="A70" s="30" t="s">
        <v>103</v>
      </c>
      <c r="B70" s="31"/>
      <c r="C70" s="19">
        <v>2</v>
      </c>
      <c r="D70" s="12">
        <v>349</v>
      </c>
      <c r="E70" s="39">
        <f t="shared" si="2"/>
        <v>698</v>
      </c>
      <c r="F70" s="39"/>
      <c r="G70" s="39"/>
      <c r="H70" s="90"/>
      <c r="I70" s="90"/>
      <c r="J70" s="90"/>
      <c r="K70" s="90"/>
      <c r="L70" s="90"/>
    </row>
    <row r="71" spans="1:12" ht="17.25" customHeight="1" x14ac:dyDescent="0.25">
      <c r="A71" s="30" t="s">
        <v>104</v>
      </c>
      <c r="B71" s="31"/>
      <c r="C71" s="19">
        <v>2</v>
      </c>
      <c r="D71" s="12">
        <v>1201</v>
      </c>
      <c r="E71" s="39">
        <f t="shared" si="2"/>
        <v>2402</v>
      </c>
      <c r="F71" s="39"/>
      <c r="G71" s="39"/>
      <c r="H71" s="90"/>
      <c r="I71" s="90"/>
      <c r="J71" s="90"/>
      <c r="K71" s="90"/>
      <c r="L71" s="90"/>
    </row>
    <row r="72" spans="1:12" ht="17.25" customHeight="1" x14ac:dyDescent="0.25">
      <c r="A72" s="42" t="s">
        <v>14</v>
      </c>
      <c r="B72" s="43"/>
      <c r="C72" s="26"/>
      <c r="D72" s="11"/>
      <c r="E72" s="41">
        <f>SUM(E73:G85)</f>
        <v>50134</v>
      </c>
      <c r="F72" s="41"/>
      <c r="G72" s="41"/>
      <c r="H72" s="41"/>
      <c r="I72" s="41"/>
      <c r="J72" s="41"/>
      <c r="K72" s="41"/>
      <c r="L72" s="41"/>
    </row>
    <row r="73" spans="1:12" ht="17.25" customHeight="1" x14ac:dyDescent="0.25">
      <c r="A73" s="36" t="s">
        <v>105</v>
      </c>
      <c r="B73" s="38"/>
      <c r="C73" s="19">
        <v>3</v>
      </c>
      <c r="D73" s="12">
        <v>198</v>
      </c>
      <c r="E73" s="39">
        <f>C73*D73</f>
        <v>594</v>
      </c>
      <c r="F73" s="39"/>
      <c r="G73" s="39"/>
      <c r="H73" s="90"/>
      <c r="I73" s="90"/>
      <c r="J73" s="90"/>
      <c r="K73" s="90"/>
      <c r="L73" s="90"/>
    </row>
    <row r="74" spans="1:12" ht="17.25" customHeight="1" x14ac:dyDescent="0.25">
      <c r="A74" s="36" t="s">
        <v>111</v>
      </c>
      <c r="B74" s="38"/>
      <c r="C74" s="19">
        <v>3</v>
      </c>
      <c r="D74" s="12">
        <v>2480</v>
      </c>
      <c r="E74" s="39">
        <f t="shared" ref="E74" si="3">C74*D74</f>
        <v>7440</v>
      </c>
      <c r="F74" s="39"/>
      <c r="G74" s="39"/>
      <c r="H74" s="90"/>
      <c r="I74" s="90"/>
      <c r="J74" s="90"/>
      <c r="K74" s="90"/>
      <c r="L74" s="90"/>
    </row>
    <row r="75" spans="1:12" ht="17.25" customHeight="1" x14ac:dyDescent="0.25">
      <c r="A75" s="36" t="s">
        <v>106</v>
      </c>
      <c r="B75" s="38"/>
      <c r="C75" s="19">
        <v>2</v>
      </c>
      <c r="D75" s="12">
        <v>1168</v>
      </c>
      <c r="E75" s="39">
        <f t="shared" ref="E75:E76" si="4">C75*D75</f>
        <v>2336</v>
      </c>
      <c r="F75" s="39"/>
      <c r="G75" s="39"/>
      <c r="H75" s="90"/>
      <c r="I75" s="90"/>
      <c r="J75" s="90"/>
      <c r="K75" s="90"/>
      <c r="L75" s="90"/>
    </row>
    <row r="76" spans="1:12" ht="17.25" customHeight="1" x14ac:dyDescent="0.25">
      <c r="A76" s="36" t="s">
        <v>112</v>
      </c>
      <c r="B76" s="38"/>
      <c r="C76" s="19">
        <v>2</v>
      </c>
      <c r="D76" s="12">
        <v>2731</v>
      </c>
      <c r="E76" s="39">
        <f t="shared" si="4"/>
        <v>5462</v>
      </c>
      <c r="F76" s="39"/>
      <c r="G76" s="39"/>
      <c r="H76" s="90"/>
      <c r="I76" s="90"/>
      <c r="J76" s="90"/>
      <c r="K76" s="90"/>
      <c r="L76" s="90"/>
    </row>
    <row r="77" spans="1:12" ht="17.25" customHeight="1" x14ac:dyDescent="0.25">
      <c r="A77" s="36" t="s">
        <v>113</v>
      </c>
      <c r="B77" s="38"/>
      <c r="C77" s="19">
        <v>3</v>
      </c>
      <c r="D77" s="12">
        <v>988</v>
      </c>
      <c r="E77" s="39">
        <f t="shared" ref="E77:E84" si="5">C77*D77</f>
        <v>2964</v>
      </c>
      <c r="F77" s="39"/>
      <c r="G77" s="39"/>
      <c r="H77" s="90"/>
      <c r="I77" s="90"/>
      <c r="J77" s="90"/>
      <c r="K77" s="90"/>
      <c r="L77" s="90"/>
    </row>
    <row r="78" spans="1:12" ht="17.25" customHeight="1" x14ac:dyDescent="0.25">
      <c r="A78" s="36" t="s">
        <v>114</v>
      </c>
      <c r="B78" s="38"/>
      <c r="C78" s="19">
        <v>3</v>
      </c>
      <c r="D78" s="12">
        <v>1666</v>
      </c>
      <c r="E78" s="39">
        <f t="shared" si="5"/>
        <v>4998</v>
      </c>
      <c r="F78" s="39"/>
      <c r="G78" s="39"/>
      <c r="H78" s="90"/>
      <c r="I78" s="90"/>
      <c r="J78" s="90"/>
      <c r="K78" s="90"/>
      <c r="L78" s="90"/>
    </row>
    <row r="79" spans="1:12" ht="17.25" customHeight="1" x14ac:dyDescent="0.25">
      <c r="A79" s="36" t="s">
        <v>115</v>
      </c>
      <c r="B79" s="38"/>
      <c r="C79" s="19">
        <v>4</v>
      </c>
      <c r="D79" s="12">
        <v>365</v>
      </c>
      <c r="E79" s="39">
        <f t="shared" si="5"/>
        <v>1460</v>
      </c>
      <c r="F79" s="39"/>
      <c r="G79" s="39"/>
      <c r="H79" s="90"/>
      <c r="I79" s="90"/>
      <c r="J79" s="90"/>
      <c r="K79" s="90"/>
      <c r="L79" s="90"/>
    </row>
    <row r="80" spans="1:12" ht="17.25" customHeight="1" x14ac:dyDescent="0.25">
      <c r="A80" s="36" t="s">
        <v>116</v>
      </c>
      <c r="B80" s="38"/>
      <c r="C80" s="19">
        <v>5</v>
      </c>
      <c r="D80" s="12">
        <v>758</v>
      </c>
      <c r="E80" s="39">
        <f t="shared" si="5"/>
        <v>3790</v>
      </c>
      <c r="F80" s="39"/>
      <c r="G80" s="39"/>
      <c r="H80" s="90"/>
      <c r="I80" s="90"/>
      <c r="J80" s="90"/>
      <c r="K80" s="90"/>
      <c r="L80" s="90"/>
    </row>
    <row r="81" spans="1:16" ht="17.25" customHeight="1" x14ac:dyDescent="0.25">
      <c r="A81" s="36" t="s">
        <v>106</v>
      </c>
      <c r="B81" s="38"/>
      <c r="C81" s="19">
        <v>3</v>
      </c>
      <c r="D81" s="12">
        <v>1970</v>
      </c>
      <c r="E81" s="39">
        <f t="shared" si="5"/>
        <v>5910</v>
      </c>
      <c r="F81" s="39"/>
      <c r="G81" s="39"/>
      <c r="H81" s="90"/>
      <c r="I81" s="90"/>
      <c r="J81" s="90"/>
      <c r="K81" s="90"/>
      <c r="L81" s="90"/>
    </row>
    <row r="82" spans="1:16" ht="17.25" customHeight="1" x14ac:dyDescent="0.25">
      <c r="A82" s="36" t="s">
        <v>107</v>
      </c>
      <c r="B82" s="38"/>
      <c r="C82" s="19">
        <v>30</v>
      </c>
      <c r="D82" s="12">
        <v>203</v>
      </c>
      <c r="E82" s="39">
        <f t="shared" si="5"/>
        <v>6090</v>
      </c>
      <c r="F82" s="39"/>
      <c r="G82" s="39"/>
      <c r="H82" s="90"/>
      <c r="I82" s="90"/>
      <c r="J82" s="90"/>
      <c r="K82" s="90"/>
      <c r="L82" s="90"/>
    </row>
    <row r="83" spans="1:16" ht="17.25" customHeight="1" x14ac:dyDescent="0.25">
      <c r="A83" s="36" t="s">
        <v>108</v>
      </c>
      <c r="B83" s="38"/>
      <c r="C83" s="19">
        <v>30</v>
      </c>
      <c r="D83" s="12">
        <v>197</v>
      </c>
      <c r="E83" s="39">
        <f t="shared" si="5"/>
        <v>5910</v>
      </c>
      <c r="F83" s="39"/>
      <c r="G83" s="39"/>
      <c r="H83" s="90"/>
      <c r="I83" s="90"/>
      <c r="J83" s="90"/>
      <c r="K83" s="90"/>
      <c r="L83" s="90"/>
    </row>
    <row r="84" spans="1:16" ht="17.25" customHeight="1" x14ac:dyDescent="0.25">
      <c r="A84" s="36" t="s">
        <v>109</v>
      </c>
      <c r="B84" s="38"/>
      <c r="C84" s="19">
        <v>2</v>
      </c>
      <c r="D84" s="12">
        <v>250</v>
      </c>
      <c r="E84" s="39">
        <f t="shared" si="5"/>
        <v>500</v>
      </c>
      <c r="F84" s="39"/>
      <c r="G84" s="39"/>
      <c r="H84" s="90"/>
      <c r="I84" s="90"/>
      <c r="J84" s="90"/>
      <c r="K84" s="90"/>
      <c r="L84" s="90"/>
    </row>
    <row r="85" spans="1:16" ht="40.5" customHeight="1" x14ac:dyDescent="0.25">
      <c r="A85" s="36" t="s">
        <v>110</v>
      </c>
      <c r="B85" s="38"/>
      <c r="C85" s="19">
        <v>10</v>
      </c>
      <c r="D85" s="12">
        <v>268</v>
      </c>
      <c r="E85" s="39">
        <f>C85*D85</f>
        <v>2680</v>
      </c>
      <c r="F85" s="39"/>
      <c r="G85" s="39"/>
      <c r="H85" s="90"/>
      <c r="I85" s="90"/>
      <c r="J85" s="90"/>
      <c r="K85" s="90"/>
      <c r="L85" s="90"/>
    </row>
    <row r="86" spans="1:16" ht="17.25" x14ac:dyDescent="0.25">
      <c r="A86" s="42" t="s">
        <v>15</v>
      </c>
      <c r="B86" s="43"/>
      <c r="C86" s="11"/>
      <c r="D86" s="11"/>
      <c r="E86" s="42">
        <f>E72+E45+E43+E42</f>
        <v>350000</v>
      </c>
      <c r="F86" s="70"/>
      <c r="G86" s="43"/>
      <c r="H86" s="42"/>
      <c r="I86" s="70"/>
      <c r="J86" s="70"/>
      <c r="K86" s="70"/>
      <c r="L86" s="43"/>
    </row>
    <row r="87" spans="1:16" ht="3" customHeight="1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6" ht="16.5" x14ac:dyDescent="0.25">
      <c r="A88" s="66" t="s">
        <v>67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6" ht="16.5" x14ac:dyDescent="0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1:16" ht="16.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6" ht="18.75" x14ac:dyDescent="0.25">
      <c r="A91" s="21" t="s">
        <v>16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0"/>
      <c r="N91" s="20"/>
    </row>
    <row r="92" spans="1:16" ht="51.75" customHeight="1" x14ac:dyDescent="0.3">
      <c r="A92" s="46" t="s">
        <v>17</v>
      </c>
      <c r="B92" s="47"/>
      <c r="C92" s="48"/>
      <c r="D92" s="52" t="s">
        <v>38</v>
      </c>
      <c r="E92" s="54" t="s">
        <v>39</v>
      </c>
      <c r="F92" s="56" t="s">
        <v>18</v>
      </c>
      <c r="G92" s="46" t="s">
        <v>41</v>
      </c>
      <c r="H92" s="48"/>
      <c r="I92" s="46" t="s">
        <v>19</v>
      </c>
      <c r="J92" s="48"/>
      <c r="K92" s="61" t="s">
        <v>40</v>
      </c>
      <c r="L92" s="62"/>
      <c r="M92" s="1"/>
      <c r="N92" s="1"/>
      <c r="O92" s="1"/>
      <c r="P92" s="1"/>
    </row>
    <row r="93" spans="1:16" ht="17.25" x14ac:dyDescent="0.3">
      <c r="A93" s="49"/>
      <c r="B93" s="50"/>
      <c r="C93" s="51"/>
      <c r="D93" s="53"/>
      <c r="E93" s="55"/>
      <c r="F93" s="57"/>
      <c r="G93" s="49"/>
      <c r="H93" s="51"/>
      <c r="I93" s="49"/>
      <c r="J93" s="51"/>
      <c r="K93" s="63"/>
      <c r="L93" s="64"/>
      <c r="M93" s="1"/>
      <c r="N93" s="1"/>
      <c r="O93" s="1"/>
      <c r="P93" s="1"/>
    </row>
    <row r="94" spans="1:16" ht="17.25" x14ac:dyDescent="0.3">
      <c r="A94" s="32">
        <v>1</v>
      </c>
      <c r="B94" s="58"/>
      <c r="C94" s="33"/>
      <c r="D94" s="18">
        <v>2</v>
      </c>
      <c r="E94" s="19">
        <v>3</v>
      </c>
      <c r="F94" s="19">
        <v>4</v>
      </c>
      <c r="G94" s="32">
        <v>5</v>
      </c>
      <c r="H94" s="33"/>
      <c r="I94" s="32">
        <v>6</v>
      </c>
      <c r="J94" s="33"/>
      <c r="K94" s="34">
        <v>7</v>
      </c>
      <c r="L94" s="35"/>
      <c r="M94" s="1"/>
      <c r="N94" s="1"/>
      <c r="O94" s="1"/>
      <c r="P94" s="1"/>
    </row>
    <row r="95" spans="1:16" ht="17.25" x14ac:dyDescent="0.3">
      <c r="A95" s="36" t="s">
        <v>52</v>
      </c>
      <c r="B95" s="37"/>
      <c r="C95" s="38"/>
      <c r="D95" s="19" t="s">
        <v>53</v>
      </c>
      <c r="E95" s="25">
        <v>30</v>
      </c>
      <c r="F95" s="25">
        <v>350</v>
      </c>
      <c r="G95" s="32">
        <f t="shared" ref="G95:G100" si="6">E95*F95</f>
        <v>10500</v>
      </c>
      <c r="H95" s="33"/>
      <c r="I95" s="32">
        <v>50</v>
      </c>
      <c r="J95" s="33"/>
      <c r="K95" s="34">
        <f>E95*I95</f>
        <v>1500</v>
      </c>
      <c r="L95" s="35"/>
      <c r="M95" s="1"/>
      <c r="N95" s="1"/>
      <c r="O95" s="1"/>
      <c r="P95" s="1"/>
    </row>
    <row r="96" spans="1:16" ht="17.25" x14ac:dyDescent="0.3">
      <c r="A96" s="36" t="s">
        <v>54</v>
      </c>
      <c r="B96" s="37"/>
      <c r="C96" s="38"/>
      <c r="D96" s="19" t="s">
        <v>53</v>
      </c>
      <c r="E96" s="25">
        <v>30</v>
      </c>
      <c r="F96" s="25">
        <v>450</v>
      </c>
      <c r="G96" s="32">
        <f t="shared" si="6"/>
        <v>13500</v>
      </c>
      <c r="H96" s="33"/>
      <c r="I96" s="32">
        <v>100</v>
      </c>
      <c r="J96" s="33"/>
      <c r="K96" s="34">
        <v>3000</v>
      </c>
      <c r="L96" s="35"/>
      <c r="M96" s="1"/>
      <c r="N96" s="1"/>
      <c r="O96" s="1"/>
      <c r="P96" s="1"/>
    </row>
    <row r="97" spans="1:16" ht="19.5" customHeight="1" x14ac:dyDescent="0.3">
      <c r="A97" s="36" t="s">
        <v>55</v>
      </c>
      <c r="B97" s="37"/>
      <c r="C97" s="38"/>
      <c r="D97" s="19" t="s">
        <v>49</v>
      </c>
      <c r="E97" s="25">
        <v>1</v>
      </c>
      <c r="F97" s="25">
        <v>22000</v>
      </c>
      <c r="G97" s="32">
        <f t="shared" si="6"/>
        <v>22000</v>
      </c>
      <c r="H97" s="33"/>
      <c r="I97" s="32">
        <v>4000</v>
      </c>
      <c r="J97" s="33"/>
      <c r="K97" s="34">
        <v>4000</v>
      </c>
      <c r="L97" s="35"/>
      <c r="M97" s="1"/>
      <c r="N97" s="1"/>
      <c r="O97" s="1"/>
      <c r="P97" s="1"/>
    </row>
    <row r="98" spans="1:16" ht="17.25" x14ac:dyDescent="0.3">
      <c r="A98" s="36" t="s">
        <v>56</v>
      </c>
      <c r="B98" s="37"/>
      <c r="C98" s="38"/>
      <c r="D98" s="19" t="s">
        <v>49</v>
      </c>
      <c r="E98" s="25">
        <v>1</v>
      </c>
      <c r="F98" s="25">
        <v>17000</v>
      </c>
      <c r="G98" s="32">
        <f t="shared" si="6"/>
        <v>17000</v>
      </c>
      <c r="H98" s="33"/>
      <c r="I98" s="32">
        <v>3000</v>
      </c>
      <c r="J98" s="33"/>
      <c r="K98" s="34">
        <v>3000</v>
      </c>
      <c r="L98" s="35"/>
      <c r="M98" s="1"/>
      <c r="N98" s="1"/>
      <c r="O98" s="1"/>
      <c r="P98" s="1"/>
    </row>
    <row r="99" spans="1:16" ht="17.25" x14ac:dyDescent="0.3">
      <c r="A99" s="36" t="s">
        <v>57</v>
      </c>
      <c r="B99" s="37"/>
      <c r="C99" s="38"/>
      <c r="D99" s="19" t="s">
        <v>49</v>
      </c>
      <c r="E99" s="25">
        <v>1</v>
      </c>
      <c r="F99" s="25">
        <v>15000</v>
      </c>
      <c r="G99" s="32">
        <f t="shared" si="6"/>
        <v>15000</v>
      </c>
      <c r="H99" s="33"/>
      <c r="I99" s="32">
        <v>2000</v>
      </c>
      <c r="J99" s="33"/>
      <c r="K99" s="34">
        <v>2000</v>
      </c>
      <c r="L99" s="35"/>
      <c r="M99" s="1"/>
      <c r="N99" s="1"/>
      <c r="O99" s="1"/>
      <c r="P99" s="1"/>
    </row>
    <row r="100" spans="1:16" ht="17.25" x14ac:dyDescent="0.3">
      <c r="A100" s="36" t="s">
        <v>58</v>
      </c>
      <c r="B100" s="37"/>
      <c r="C100" s="38"/>
      <c r="D100" s="19" t="s">
        <v>49</v>
      </c>
      <c r="E100" s="25">
        <v>1</v>
      </c>
      <c r="F100" s="25">
        <v>20000</v>
      </c>
      <c r="G100" s="32">
        <f t="shared" si="6"/>
        <v>20000</v>
      </c>
      <c r="H100" s="33"/>
      <c r="I100" s="32">
        <v>3000</v>
      </c>
      <c r="J100" s="33"/>
      <c r="K100" s="34">
        <v>3000</v>
      </c>
      <c r="L100" s="35"/>
      <c r="M100" s="1"/>
      <c r="N100" s="1"/>
      <c r="O100" s="1"/>
      <c r="P100" s="1"/>
    </row>
    <row r="101" spans="1:16" ht="17.25" x14ac:dyDescent="0.3">
      <c r="A101" s="32" t="s">
        <v>20</v>
      </c>
      <c r="B101" s="58"/>
      <c r="C101" s="33"/>
      <c r="D101" s="12"/>
      <c r="E101" s="19">
        <f>SUM(E95:E100)</f>
        <v>64</v>
      </c>
      <c r="F101" s="19" t="s">
        <v>21</v>
      </c>
      <c r="G101" s="32">
        <f>SUM(G95:G100)</f>
        <v>98000</v>
      </c>
      <c r="H101" s="33"/>
      <c r="I101" s="32" t="s">
        <v>21</v>
      </c>
      <c r="J101" s="33"/>
      <c r="K101" s="34">
        <v>31500</v>
      </c>
      <c r="L101" s="35"/>
      <c r="M101" s="1"/>
      <c r="N101" s="1"/>
      <c r="O101" s="1"/>
      <c r="P101" s="1"/>
    </row>
    <row r="102" spans="1:16" ht="17.25" x14ac:dyDescent="0.3">
      <c r="A102" s="22"/>
      <c r="B102" s="22"/>
      <c r="C102" s="22"/>
      <c r="D102" s="23"/>
      <c r="E102" s="23"/>
      <c r="F102" s="22"/>
      <c r="G102" s="22"/>
      <c r="H102" s="22"/>
      <c r="I102" s="22"/>
      <c r="J102" s="22"/>
      <c r="K102" s="24"/>
      <c r="L102" s="24"/>
      <c r="M102" s="1"/>
      <c r="N102" s="1"/>
      <c r="O102" s="1"/>
      <c r="P102" s="1"/>
    </row>
    <row r="103" spans="1:16" ht="18.75" x14ac:dyDescent="0.25">
      <c r="A103" s="45" t="s">
        <v>22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6" ht="18.75" customHeight="1" x14ac:dyDescent="0.3">
      <c r="A104" s="74" t="s">
        <v>23</v>
      </c>
      <c r="B104" s="78"/>
      <c r="C104" s="75"/>
      <c r="D104" s="74" t="s">
        <v>24</v>
      </c>
      <c r="E104" s="75"/>
      <c r="F104" s="68" t="s">
        <v>23</v>
      </c>
      <c r="G104" s="68"/>
      <c r="H104" s="68"/>
      <c r="I104" s="76" t="s">
        <v>24</v>
      </c>
      <c r="J104" s="77"/>
      <c r="K104" s="1"/>
      <c r="L104" s="1"/>
      <c r="M104" s="1"/>
      <c r="N104" s="1"/>
      <c r="O104" s="1"/>
    </row>
    <row r="105" spans="1:16" ht="17.25" x14ac:dyDescent="0.3">
      <c r="A105" s="79" t="s">
        <v>25</v>
      </c>
      <c r="B105" s="80"/>
      <c r="C105" s="81"/>
      <c r="D105" s="74">
        <v>0</v>
      </c>
      <c r="E105" s="75"/>
      <c r="F105" s="79" t="s">
        <v>26</v>
      </c>
      <c r="G105" s="80"/>
      <c r="H105" s="81"/>
      <c r="I105" s="34">
        <v>0</v>
      </c>
      <c r="J105" s="35"/>
      <c r="K105" s="1"/>
      <c r="L105" s="1"/>
      <c r="M105" s="1"/>
      <c r="N105" s="1"/>
      <c r="O105" s="1"/>
    </row>
    <row r="106" spans="1:16" ht="17.25" x14ac:dyDescent="0.3">
      <c r="A106" s="79" t="s">
        <v>27</v>
      </c>
      <c r="B106" s="80"/>
      <c r="C106" s="81"/>
      <c r="D106" s="74">
        <v>10000</v>
      </c>
      <c r="E106" s="75"/>
      <c r="F106" s="59" t="s">
        <v>68</v>
      </c>
      <c r="G106" s="59"/>
      <c r="H106" s="59"/>
      <c r="I106" s="34">
        <v>0</v>
      </c>
      <c r="J106" s="35"/>
      <c r="K106" s="1"/>
      <c r="L106" s="1"/>
      <c r="M106" s="1"/>
      <c r="N106" s="1"/>
      <c r="O106" s="1"/>
    </row>
    <row r="107" spans="1:16" ht="17.25" x14ac:dyDescent="0.3">
      <c r="A107" s="79" t="s">
        <v>28</v>
      </c>
      <c r="B107" s="80"/>
      <c r="C107" s="81"/>
      <c r="D107" s="74">
        <v>0</v>
      </c>
      <c r="E107" s="75"/>
      <c r="F107" s="59" t="s">
        <v>43</v>
      </c>
      <c r="G107" s="59"/>
      <c r="H107" s="59"/>
      <c r="I107" s="34">
        <f>K101</f>
        <v>31500</v>
      </c>
      <c r="J107" s="35"/>
      <c r="K107" s="1"/>
      <c r="L107" s="1"/>
      <c r="M107" s="1"/>
      <c r="N107" s="1"/>
      <c r="O107" s="1"/>
    </row>
    <row r="108" spans="1:16" ht="17.25" customHeight="1" x14ac:dyDescent="0.3">
      <c r="A108" s="79" t="s">
        <v>29</v>
      </c>
      <c r="B108" s="80"/>
      <c r="C108" s="81"/>
      <c r="D108" s="74">
        <v>0</v>
      </c>
      <c r="E108" s="75"/>
      <c r="F108" s="74" t="s">
        <v>15</v>
      </c>
      <c r="G108" s="78"/>
      <c r="H108" s="75"/>
      <c r="I108" s="74">
        <f>SUM(D105:E108)+SUM(I105:J107)</f>
        <v>41500</v>
      </c>
      <c r="J108" s="75"/>
      <c r="K108" s="1"/>
      <c r="L108" s="1"/>
      <c r="M108" s="1"/>
      <c r="N108" s="1"/>
      <c r="O108" s="1"/>
    </row>
    <row r="109" spans="1:16" ht="17.25" x14ac:dyDescent="0.3">
      <c r="A109" s="2"/>
      <c r="B109" s="2"/>
      <c r="C109" s="2"/>
      <c r="D109" s="9"/>
      <c r="E109" s="9"/>
      <c r="F109" s="9"/>
      <c r="G109" s="9"/>
      <c r="H109" s="1"/>
      <c r="I109" s="1"/>
      <c r="J109" s="1"/>
      <c r="K109" s="1"/>
      <c r="L109" s="1"/>
    </row>
    <row r="110" spans="1:16" ht="17.25" x14ac:dyDescent="0.3">
      <c r="A110" s="7"/>
      <c r="B110" s="8"/>
      <c r="C110" s="8"/>
      <c r="D110" s="1"/>
      <c r="E110" s="1"/>
      <c r="F110" s="1"/>
      <c r="G110" s="13"/>
      <c r="H110" s="14"/>
      <c r="I110" s="14"/>
      <c r="J110" s="14"/>
      <c r="K110" s="14"/>
      <c r="L110" s="15"/>
      <c r="M110" s="16"/>
      <c r="N110" s="16"/>
    </row>
    <row r="111" spans="1:16" ht="17.25" x14ac:dyDescent="0.3">
      <c r="A111" s="3" t="s">
        <v>47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6" ht="17.25" x14ac:dyDescent="0.3">
      <c r="A112" s="4" t="s">
        <v>46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7.25" x14ac:dyDescent="0.3">
      <c r="A113" s="3" t="s">
        <v>48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7.25" x14ac:dyDescent="0.3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40.5" customHeight="1" x14ac:dyDescent="0.25">
      <c r="A115" s="44" t="s">
        <v>33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7.25" x14ac:dyDescent="0.3">
      <c r="A116" s="5" t="s">
        <v>34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7.25" x14ac:dyDescent="0.3">
      <c r="A117" s="5" t="s">
        <v>35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7.25" x14ac:dyDescent="0.3">
      <c r="A118" s="5" t="s">
        <v>36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7.25" x14ac:dyDescent="0.3">
      <c r="A119" s="5" t="s">
        <v>37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7.2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7.2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7.2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7.2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</sheetData>
  <mergeCells count="237">
    <mergeCell ref="H84:L84"/>
    <mergeCell ref="H76:L76"/>
    <mergeCell ref="H77:L77"/>
    <mergeCell ref="H78:L78"/>
    <mergeCell ref="H79:L79"/>
    <mergeCell ref="H80:L80"/>
    <mergeCell ref="H81:L81"/>
    <mergeCell ref="H57:L57"/>
    <mergeCell ref="H58:L58"/>
    <mergeCell ref="H59:L59"/>
    <mergeCell ref="H62:L62"/>
    <mergeCell ref="H63:L63"/>
    <mergeCell ref="H64:L64"/>
    <mergeCell ref="H65:L65"/>
    <mergeCell ref="H66:L66"/>
    <mergeCell ref="H67:L67"/>
    <mergeCell ref="H60:L60"/>
    <mergeCell ref="H61:L61"/>
    <mergeCell ref="H48:L48"/>
    <mergeCell ref="H49:L49"/>
    <mergeCell ref="H50:L50"/>
    <mergeCell ref="H51:L51"/>
    <mergeCell ref="H52:L52"/>
    <mergeCell ref="H53:L53"/>
    <mergeCell ref="H54:L54"/>
    <mergeCell ref="H55:L55"/>
    <mergeCell ref="H56:L56"/>
    <mergeCell ref="A4:N4"/>
    <mergeCell ref="A14:N14"/>
    <mergeCell ref="A18:N18"/>
    <mergeCell ref="A19:N19"/>
    <mergeCell ref="A23:N23"/>
    <mergeCell ref="A25:N25"/>
    <mergeCell ref="A33:N33"/>
    <mergeCell ref="A35:N35"/>
    <mergeCell ref="A37:N37"/>
    <mergeCell ref="A16:N16"/>
    <mergeCell ref="A6:N6"/>
    <mergeCell ref="A7:N7"/>
    <mergeCell ref="A8:N8"/>
    <mergeCell ref="A9:N9"/>
    <mergeCell ref="A10:N10"/>
    <mergeCell ref="A13:N13"/>
    <mergeCell ref="A5:N5"/>
    <mergeCell ref="A15:N15"/>
    <mergeCell ref="A20:N20"/>
    <mergeCell ref="A22:N22"/>
    <mergeCell ref="A12:N12"/>
    <mergeCell ref="A11:N11"/>
    <mergeCell ref="A30:L30"/>
    <mergeCell ref="A17:N17"/>
    <mergeCell ref="K94:L94"/>
    <mergeCell ref="F108:H108"/>
    <mergeCell ref="I108:J108"/>
    <mergeCell ref="A104:C104"/>
    <mergeCell ref="D104:E104"/>
    <mergeCell ref="A105:C105"/>
    <mergeCell ref="A106:C106"/>
    <mergeCell ref="A107:C107"/>
    <mergeCell ref="A108:C108"/>
    <mergeCell ref="D105:E105"/>
    <mergeCell ref="D106:E106"/>
    <mergeCell ref="D107:E107"/>
    <mergeCell ref="D108:E108"/>
    <mergeCell ref="F105:H105"/>
    <mergeCell ref="F106:H106"/>
    <mergeCell ref="E54:G54"/>
    <mergeCell ref="E55:G55"/>
    <mergeCell ref="E56:G56"/>
    <mergeCell ref="A48:B48"/>
    <mergeCell ref="E48:G48"/>
    <mergeCell ref="A66:B66"/>
    <mergeCell ref="E66:G66"/>
    <mergeCell ref="E64:G64"/>
    <mergeCell ref="E62:G62"/>
    <mergeCell ref="A63:B63"/>
    <mergeCell ref="E63:G63"/>
    <mergeCell ref="E61:G61"/>
    <mergeCell ref="A53:B53"/>
    <mergeCell ref="E53:G53"/>
    <mergeCell ref="A50:B50"/>
    <mergeCell ref="H44:L44"/>
    <mergeCell ref="A41:B41"/>
    <mergeCell ref="A43:B43"/>
    <mergeCell ref="A44:B44"/>
    <mergeCell ref="A42:B42"/>
    <mergeCell ref="E42:G42"/>
    <mergeCell ref="H42:L42"/>
    <mergeCell ref="H43:L43"/>
    <mergeCell ref="E47:G47"/>
    <mergeCell ref="E45:G45"/>
    <mergeCell ref="E46:G46"/>
    <mergeCell ref="H45:L45"/>
    <mergeCell ref="A45:B45"/>
    <mergeCell ref="A46:B46"/>
    <mergeCell ref="H46:L46"/>
    <mergeCell ref="H47:L47"/>
    <mergeCell ref="E50:G50"/>
    <mergeCell ref="A51:B51"/>
    <mergeCell ref="E51:G51"/>
    <mergeCell ref="A52:B52"/>
    <mergeCell ref="A38:N38"/>
    <mergeCell ref="A2:L2"/>
    <mergeCell ref="K92:L93"/>
    <mergeCell ref="A39:L39"/>
    <mergeCell ref="A40:L40"/>
    <mergeCell ref="A87:L87"/>
    <mergeCell ref="A88:L88"/>
    <mergeCell ref="A89:L89"/>
    <mergeCell ref="E41:G41"/>
    <mergeCell ref="E43:G43"/>
    <mergeCell ref="E44:G44"/>
    <mergeCell ref="A32:L32"/>
    <mergeCell ref="A34:L34"/>
    <mergeCell ref="A36:L36"/>
    <mergeCell ref="E86:G86"/>
    <mergeCell ref="H86:L86"/>
    <mergeCell ref="H41:L41"/>
    <mergeCell ref="A26:L26"/>
    <mergeCell ref="A24:N24"/>
    <mergeCell ref="A21:N21"/>
    <mergeCell ref="I92:J93"/>
    <mergeCell ref="A65:B65"/>
    <mergeCell ref="E65:G65"/>
    <mergeCell ref="A94:C94"/>
    <mergeCell ref="E74:G74"/>
    <mergeCell ref="A85:B85"/>
    <mergeCell ref="E85:G85"/>
    <mergeCell ref="G92:H93"/>
    <mergeCell ref="G94:H94"/>
    <mergeCell ref="E72:G72"/>
    <mergeCell ref="E73:G73"/>
    <mergeCell ref="A77:B77"/>
    <mergeCell ref="E77:G77"/>
    <mergeCell ref="I94:J94"/>
    <mergeCell ref="H85:L85"/>
    <mergeCell ref="H73:L73"/>
    <mergeCell ref="H74:L74"/>
    <mergeCell ref="H75:L75"/>
    <mergeCell ref="H68:L68"/>
    <mergeCell ref="H69:L69"/>
    <mergeCell ref="H70:L70"/>
    <mergeCell ref="H71:L71"/>
    <mergeCell ref="H82:L82"/>
    <mergeCell ref="H83:L83"/>
    <mergeCell ref="K98:L98"/>
    <mergeCell ref="K95:L95"/>
    <mergeCell ref="I105:J105"/>
    <mergeCell ref="I106:J106"/>
    <mergeCell ref="I107:J107"/>
    <mergeCell ref="I101:J101"/>
    <mergeCell ref="K101:L101"/>
    <mergeCell ref="A95:C95"/>
    <mergeCell ref="A101:C101"/>
    <mergeCell ref="A97:C97"/>
    <mergeCell ref="G97:H97"/>
    <mergeCell ref="A98:C98"/>
    <mergeCell ref="G98:H98"/>
    <mergeCell ref="F107:H107"/>
    <mergeCell ref="G99:H99"/>
    <mergeCell ref="A100:C100"/>
    <mergeCell ref="G100:H100"/>
    <mergeCell ref="G101:H101"/>
    <mergeCell ref="I104:J104"/>
    <mergeCell ref="F104:H104"/>
    <mergeCell ref="A62:B62"/>
    <mergeCell ref="A64:B64"/>
    <mergeCell ref="A60:B60"/>
    <mergeCell ref="E60:G60"/>
    <mergeCell ref="A61:B61"/>
    <mergeCell ref="A92:C93"/>
    <mergeCell ref="D92:D93"/>
    <mergeCell ref="E92:E93"/>
    <mergeCell ref="F92:F93"/>
    <mergeCell ref="E81:G81"/>
    <mergeCell ref="A82:B82"/>
    <mergeCell ref="E82:G82"/>
    <mergeCell ref="E79:G79"/>
    <mergeCell ref="A78:B78"/>
    <mergeCell ref="E78:G78"/>
    <mergeCell ref="A79:B79"/>
    <mergeCell ref="A83:B83"/>
    <mergeCell ref="E83:G83"/>
    <mergeCell ref="A84:B84"/>
    <mergeCell ref="E84:G84"/>
    <mergeCell ref="A80:B80"/>
    <mergeCell ref="E80:G80"/>
    <mergeCell ref="A81:B81"/>
    <mergeCell ref="A86:B86"/>
    <mergeCell ref="A115:L115"/>
    <mergeCell ref="A103:L103"/>
    <mergeCell ref="A67:B67"/>
    <mergeCell ref="E67:G67"/>
    <mergeCell ref="A69:B69"/>
    <mergeCell ref="E69:G69"/>
    <mergeCell ref="A70:B70"/>
    <mergeCell ref="E70:G70"/>
    <mergeCell ref="A71:B71"/>
    <mergeCell ref="E71:G71"/>
    <mergeCell ref="A68:B68"/>
    <mergeCell ref="E68:G68"/>
    <mergeCell ref="A75:B75"/>
    <mergeCell ref="E75:G75"/>
    <mergeCell ref="A76:B76"/>
    <mergeCell ref="I99:J99"/>
    <mergeCell ref="K99:L99"/>
    <mergeCell ref="I98:J98"/>
    <mergeCell ref="A99:C99"/>
    <mergeCell ref="I95:J95"/>
    <mergeCell ref="K96:L96"/>
    <mergeCell ref="I97:J97"/>
    <mergeCell ref="K97:L97"/>
    <mergeCell ref="G95:H95"/>
    <mergeCell ref="A49:B49"/>
    <mergeCell ref="I100:J100"/>
    <mergeCell ref="K100:L100"/>
    <mergeCell ref="A96:C96"/>
    <mergeCell ref="G96:H96"/>
    <mergeCell ref="I96:J96"/>
    <mergeCell ref="E52:G52"/>
    <mergeCell ref="A47:B47"/>
    <mergeCell ref="A31:L31"/>
    <mergeCell ref="E49:G49"/>
    <mergeCell ref="A74:B74"/>
    <mergeCell ref="H72:L72"/>
    <mergeCell ref="A72:B72"/>
    <mergeCell ref="E76:G76"/>
    <mergeCell ref="A73:B73"/>
    <mergeCell ref="E57:G57"/>
    <mergeCell ref="E58:G58"/>
    <mergeCell ref="E59:G59"/>
    <mergeCell ref="A54:B54"/>
    <mergeCell ref="A55:B55"/>
    <mergeCell ref="A56:B56"/>
    <mergeCell ref="A57:B57"/>
    <mergeCell ref="A58:B58"/>
    <mergeCell ref="A59:B59"/>
  </mergeCells>
  <phoneticPr fontId="13" type="noConversion"/>
  <hyperlinks>
    <hyperlink ref="A112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2022-09-29T12:24:49Z</dcterms:modified>
</cp:coreProperties>
</file>