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БП НОВЫЕ\"/>
    </mc:Choice>
  </mc:AlternateContent>
  <xr:revisionPtr revIDLastSave="0" documentId="13_ncr:1_{FFD209F4-D4DC-4E54-8EBF-78D3B57CB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42" i="1" s="1"/>
  <c r="E60" i="1"/>
  <c r="E59" i="1"/>
  <c r="E77" i="1"/>
  <c r="K76" i="1"/>
  <c r="G76" i="1"/>
  <c r="K75" i="1"/>
  <c r="G75" i="1"/>
  <c r="K74" i="1"/>
  <c r="G74" i="1"/>
  <c r="K73" i="1"/>
  <c r="G73" i="1"/>
  <c r="K72" i="1"/>
  <c r="G72" i="1"/>
  <c r="K71" i="1"/>
  <c r="G71" i="1"/>
  <c r="K70" i="1"/>
  <c r="G70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58" i="1" l="1"/>
  <c r="G77" i="1"/>
  <c r="K77" i="1"/>
  <c r="I83" i="1" s="1"/>
  <c r="I84" i="1" s="1"/>
  <c r="E44" i="1"/>
  <c r="E61" i="1" l="1"/>
</calcChain>
</file>

<file path=xl/sharedStrings.xml><?xml version="1.0" encoding="utf-8"?>
<sst xmlns="http://schemas.openxmlformats.org/spreadsheetml/2006/main" count="106" uniqueCount="96">
  <si>
    <t>БИЗНЕС-ПЛАН</t>
  </si>
  <si>
    <t>1.     ИНФОРМАЦИЯ О ЗАЯВИТЕЛЕ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</si>
  <si>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</si>
  <si>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</si>
  <si>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Должность</t>
  </si>
  <si>
    <t xml:space="preserve">Кол-во </t>
  </si>
  <si>
    <t>Оклад</t>
  </si>
  <si>
    <t>Месяц приема</t>
  </si>
  <si>
    <t>3.     МАРКЕТИНГ</t>
  </si>
  <si>
    <t>Рынки сбыта, наличие договоров поставки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</si>
  <si>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</si>
  <si>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</si>
  <si>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</si>
  <si>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</si>
  <si>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</si>
  <si>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</si>
  <si>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</si>
  <si>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</si>
  <si>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</si>
  <si>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</si>
  <si>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</si>
  <si>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</si>
  <si>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</si>
  <si>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</si>
  <si>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</si>
  <si>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</si>
  <si>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</si>
  <si>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</si>
  <si>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</si>
  <si>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</si>
  <si>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</si>
  <si>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</si>
  <si>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</si>
  <si>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</si>
  <si>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Коммунальные платежи</t>
  </si>
  <si>
    <t>По вопросам заполнения звонить: 8-800-301-76-75</t>
  </si>
  <si>
    <t>Заполненную анкету отправлять на эл. адрес: admin@48mb.ru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</si>
  <si>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</si>
  <si>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</si>
  <si>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</si>
  <si>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</si>
  <si>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</si>
  <si>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Аренда</t>
  </si>
  <si>
    <t>Реклама</t>
  </si>
  <si>
    <t>Транспортные расходы</t>
  </si>
  <si>
    <t>аренда онлайн-кассы</t>
  </si>
  <si>
    <t>Банковское обслуживание</t>
  </si>
  <si>
    <t>Оборудование:</t>
  </si>
  <si>
    <t>Наемные сотрудники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</si>
  <si>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</si>
  <si>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</si>
  <si>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</si>
  <si>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</si>
  <si>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</si>
  <si>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</si>
  <si>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</si>
  <si>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</si>
  <si>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</si>
  <si>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     ОПИСАНИЕ  ПРОЕКТА</t>
  </si>
  <si>
    <t>Название проекта   Кабинет маникюра и педикюра</t>
  </si>
  <si>
    <t xml:space="preserve">Вид деятельности по ОКВЭД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</si>
  <si>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</si>
  <si>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Имеющееся оборудование/имущество для бизнеса: - </t>
  </si>
  <si>
    <r>
      <t>ð</t>
    </r>
    <r>
      <rPr>
        <b/>
        <u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</si>
  <si>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Стол для маникюра </t>
  </si>
  <si>
    <t>Стул мастера</t>
  </si>
  <si>
    <t>Стул клиента</t>
  </si>
  <si>
    <t>Педикюрное кресло</t>
  </si>
  <si>
    <t>Стул для педикюра</t>
  </si>
  <si>
    <t>Тележка мастера</t>
  </si>
  <si>
    <t>Аппарат для маникюра и педикюра Strong</t>
  </si>
  <si>
    <t>Лампа бестеневая на струбцине</t>
  </si>
  <si>
    <t xml:space="preserve">Лампа для маникюра </t>
  </si>
  <si>
    <t>Стерилизатор гласперленовый</t>
  </si>
  <si>
    <t>Стерилизатор воздушный ГП-10 МО (сухожар)</t>
  </si>
  <si>
    <t>Подставка для рук маникюрная</t>
  </si>
  <si>
    <t>Пылесос для маникюра встраиваемый</t>
  </si>
  <si>
    <t>Базы гель-лаки, финиш(топ), гель для наращивания, цвета гель-лак, праймер</t>
  </si>
  <si>
    <t>Фрезы, перчатки, дизайны, наклейки, раствор для стерилизации, крафт пакеты, жидкость для обезжиривания, смарт-диски, пилки, полотенца, кремы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</si>
  <si>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</si>
  <si>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Маникюр аппаратный</t>
  </si>
  <si>
    <t>шт</t>
  </si>
  <si>
    <t>Педикюр аппаратный</t>
  </si>
  <si>
    <t>Покрытие гель-лаком руки</t>
  </si>
  <si>
    <t>Покрытие гель-лаком ноги</t>
  </si>
  <si>
    <t>Парафинотерапия</t>
  </si>
  <si>
    <t>Снятие старого покрытия</t>
  </si>
  <si>
    <t>Дизайн ногтей</t>
  </si>
  <si>
    <t>Расходные материалы</t>
  </si>
  <si>
    <t xml:space="preserve">Адрес Центра развития предпринимательства: г.Липецк, ул. Кузнечная, д. 8 </t>
  </si>
  <si>
    <t xml:space="preserve">Реклама товара (работ, услуг): </t>
  </si>
  <si>
    <t>avito, социальные сети</t>
  </si>
  <si>
    <t xml:space="preserve">Потребители товара (работ, услуг) – целевая аудитория: </t>
  </si>
  <si>
    <t>Женщины города Липецка</t>
  </si>
  <si>
    <t xml:space="preserve">описание производимого товара (работ, услуг) услуги по выполнению </t>
  </si>
  <si>
    <t>маникюра и педикюра для женщин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</si>
</sst>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Symbol"/>
      <family val="1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3"/>
      <name val="Calibri"/>
      <family val="2"/>
    </font>
    <font>
      <sz val="13"/>
      <color theme="3"/>
      <name val="Calibri"/>
      <family val="2"/>
      <scheme val="minor"/>
    </font>
    <font>
      <sz val="13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8" fillId="0" borderId="3" xfId="0" applyFont="1" applyBorder="1" applyAlignment="1">
      <alignment vertical="center" wrapText="1"/>
    </xf>
    <xf numFmtId="0" fontId="9" fillId="0" borderId="0" xfId="0" applyFont="1"/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4"/>
  <sheetViews>
    <sheetView tabSelected="1" view="pageLayout" topLeftCell="A7" zoomScaleNormal="100" workbookViewId="0">
      <selection activeCell="A21" sqref="A21:L21"/>
    </sheetView>
  </sheetViews>
  <sheetFormatPr defaultRowHeight="15"/>
  <sheetData>
    <row r="2" spans="1:12" ht="18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/>
    </row>
    <row r="4" spans="1:12" ht="18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>
      <c r="A5" s="9" t="s">
        <v>49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6.5">
      <c r="A6" s="9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6.5">
      <c r="A7" s="9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6.5">
      <c r="A8" s="9" t="s">
        <v>52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6.5">
      <c r="A9" s="9" t="s">
        <v>53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6.5">
      <c r="A10" s="9" t="s">
        <v>54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6.5">
      <c r="A11" s="9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9" t="s">
        <v>56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6.5">
      <c r="A13" s="9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.75">
      <c r="A14" s="30" t="s">
        <v>58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6.5">
      <c r="A15" s="8" t="s">
        <v>59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6.5">
      <c r="A16" s="31" t="s">
        <v>60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6.5">
      <c r="A17" s="32" t="s">
        <v>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6.5">
      <c r="A18" s="33" t="s">
        <v>61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>
      <c r="A19" s="8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6.5">
      <c r="A20" s="34" t="s">
        <v>94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6.5">
      <c r="A21" s="103" t="s">
        <v>95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6.5">
      <c r="A22" s="35" t="s">
        <v>62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8.75">
      <c r="A23" s="11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33">
      <c r="A25" s="6" t="s">
        <v>4</v>
      </c>
      <c r="B25" s="6" t="s">
        <v>5</v>
      </c>
      <c r="C25" s="6" t="s">
        <v>6</v>
      </c>
      <c r="D25" s="36" t="s">
        <v>7</v>
      </c>
      <c r="E25" s="36"/>
      <c r="F25" s="2"/>
      <c r="G25" s="2"/>
      <c r="H25" s="2"/>
      <c r="I25" s="2"/>
      <c r="J25" s="2"/>
      <c r="K25" s="2"/>
      <c r="L25" s="2"/>
    </row>
    <row r="26" spans="1:12" ht="17.25">
      <c r="A26" s="37"/>
      <c r="B26" s="37"/>
      <c r="C26" s="37"/>
      <c r="D26" s="38"/>
      <c r="E26" s="38"/>
      <c r="F26" s="2"/>
      <c r="G26" s="2"/>
      <c r="H26" s="2"/>
      <c r="I26" s="2"/>
      <c r="J26" s="2"/>
      <c r="K26" s="2"/>
      <c r="L26" s="2"/>
    </row>
    <row r="27" spans="1:12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6.5">
      <c r="A28" s="39" t="s">
        <v>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6.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ht="16.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8.75">
      <c r="A31" s="40" t="s">
        <v>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6.5">
      <c r="A32" s="41" t="s">
        <v>92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6.5">
      <c r="A33" s="10" t="s">
        <v>93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4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6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6.5">
      <c r="A36" s="41" t="s">
        <v>90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6.5">
      <c r="A37" s="10" t="s">
        <v>91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.75">
      <c r="A38" s="40" t="s">
        <v>10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6.5">
      <c r="A39" s="14" t="s">
        <v>11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6.5">
      <c r="A40" s="15" t="s">
        <v>12</v>
      </c>
      <c r="B40" s="17"/>
      <c r="C40" s="6" t="s">
        <v>13</v>
      </c>
      <c r="D40" s="6" t="s">
        <v>14</v>
      </c>
      <c r="E40" s="18" t="s">
        <v>15</v>
      </c>
      <c r="F40" s="18"/>
      <c r="G40" s="18"/>
      <c r="H40" s="42" t="s">
        <v>16</v>
      </c>
      <c r="I40" s="42"/>
      <c r="J40" s="42"/>
      <c r="K40" s="42"/>
      <c r="L40" s="42"/>
    </row>
    <row r="41" spans="1:12" ht="17.25">
      <c r="A41" s="12" t="s">
        <v>17</v>
      </c>
      <c r="B41" s="43"/>
      <c r="C41" s="44"/>
      <c r="D41" s="44"/>
      <c r="E41" s="45">
        <v>30000</v>
      </c>
      <c r="F41" s="45"/>
      <c r="G41" s="45"/>
      <c r="H41" s="45"/>
      <c r="I41" s="45"/>
      <c r="J41" s="45"/>
      <c r="K41" s="45"/>
      <c r="L41" s="45"/>
    </row>
    <row r="42" spans="1:12" ht="17.25">
      <c r="A42" s="12" t="s">
        <v>18</v>
      </c>
      <c r="B42" s="43"/>
      <c r="C42" s="44"/>
      <c r="D42" s="44"/>
      <c r="E42" s="45">
        <f>E43</f>
        <v>10750</v>
      </c>
      <c r="F42" s="45"/>
      <c r="G42" s="45"/>
      <c r="H42" s="45"/>
      <c r="I42" s="45"/>
      <c r="J42" s="45"/>
      <c r="K42" s="45"/>
      <c r="L42" s="45"/>
    </row>
    <row r="43" spans="1:12" ht="17.25">
      <c r="A43" s="13"/>
      <c r="B43" s="46"/>
      <c r="C43" s="101">
        <v>1</v>
      </c>
      <c r="D43" s="101">
        <v>10750</v>
      </c>
      <c r="E43" s="102">
        <f>C43*D43</f>
        <v>10750</v>
      </c>
      <c r="F43" s="102"/>
      <c r="G43" s="102"/>
      <c r="H43" s="47"/>
      <c r="I43" s="47"/>
      <c r="J43" s="47"/>
      <c r="K43" s="47"/>
      <c r="L43" s="47"/>
    </row>
    <row r="44" spans="1:12" ht="17.25">
      <c r="A44" s="12" t="s">
        <v>47</v>
      </c>
      <c r="B44" s="43"/>
      <c r="C44" s="44"/>
      <c r="D44" s="44"/>
      <c r="E44" s="45">
        <f>SUM(E45:E57)</f>
        <v>179500</v>
      </c>
      <c r="F44" s="45"/>
      <c r="G44" s="45"/>
      <c r="H44" s="45"/>
      <c r="I44" s="45"/>
      <c r="J44" s="45"/>
      <c r="K44" s="45"/>
      <c r="L44" s="45"/>
    </row>
    <row r="45" spans="1:12" ht="17.25">
      <c r="A45" s="48" t="s">
        <v>64</v>
      </c>
      <c r="B45" s="49"/>
      <c r="C45" s="1">
        <v>1</v>
      </c>
      <c r="D45" s="1">
        <v>20000</v>
      </c>
      <c r="E45" s="38">
        <f>C45*D45</f>
        <v>20000</v>
      </c>
      <c r="F45" s="38"/>
      <c r="G45" s="38"/>
      <c r="H45" s="50"/>
      <c r="I45" s="50"/>
      <c r="J45" s="50"/>
      <c r="K45" s="50"/>
      <c r="L45" s="50"/>
    </row>
    <row r="46" spans="1:12" ht="17.25">
      <c r="A46" s="48" t="s">
        <v>65</v>
      </c>
      <c r="B46" s="49"/>
      <c r="C46" s="1">
        <v>1</v>
      </c>
      <c r="D46" s="1">
        <v>10290</v>
      </c>
      <c r="E46" s="38">
        <f t="shared" ref="E46:E55" si="0">C46*D46</f>
        <v>10290</v>
      </c>
      <c r="F46" s="38"/>
      <c r="G46" s="38"/>
      <c r="H46" s="50"/>
      <c r="I46" s="50"/>
      <c r="J46" s="50"/>
      <c r="K46" s="50"/>
      <c r="L46" s="50"/>
    </row>
    <row r="47" spans="1:12" ht="17.25">
      <c r="A47" s="48" t="s">
        <v>66</v>
      </c>
      <c r="B47" s="49"/>
      <c r="C47" s="1">
        <v>1</v>
      </c>
      <c r="D47" s="1">
        <v>7970</v>
      </c>
      <c r="E47" s="38">
        <f t="shared" si="0"/>
        <v>7970</v>
      </c>
      <c r="F47" s="38"/>
      <c r="G47" s="38"/>
      <c r="H47" s="50"/>
      <c r="I47" s="50"/>
      <c r="J47" s="50"/>
      <c r="K47" s="50"/>
      <c r="L47" s="50"/>
    </row>
    <row r="48" spans="1:12" ht="17.25">
      <c r="A48" s="48" t="s">
        <v>67</v>
      </c>
      <c r="B48" s="49"/>
      <c r="C48" s="1">
        <v>1</v>
      </c>
      <c r="D48" s="1">
        <v>23000</v>
      </c>
      <c r="E48" s="38">
        <f t="shared" si="0"/>
        <v>23000</v>
      </c>
      <c r="F48" s="38"/>
      <c r="G48" s="38"/>
      <c r="H48" s="50"/>
      <c r="I48" s="50"/>
      <c r="J48" s="50"/>
      <c r="K48" s="50"/>
      <c r="L48" s="50"/>
    </row>
    <row r="49" spans="1:12" ht="17.25">
      <c r="A49" s="48" t="s">
        <v>68</v>
      </c>
      <c r="B49" s="49"/>
      <c r="C49" s="1">
        <v>1</v>
      </c>
      <c r="D49" s="1">
        <v>7200</v>
      </c>
      <c r="E49" s="38">
        <f t="shared" si="0"/>
        <v>7200</v>
      </c>
      <c r="F49" s="38"/>
      <c r="G49" s="38"/>
      <c r="H49" s="50"/>
      <c r="I49" s="50"/>
      <c r="J49" s="50"/>
      <c r="K49" s="50"/>
      <c r="L49" s="50"/>
    </row>
    <row r="50" spans="1:12" ht="17.25">
      <c r="A50" s="48" t="s">
        <v>69</v>
      </c>
      <c r="B50" s="49"/>
      <c r="C50" s="1">
        <v>2</v>
      </c>
      <c r="D50" s="1">
        <v>5400</v>
      </c>
      <c r="E50" s="38">
        <f t="shared" si="0"/>
        <v>10800</v>
      </c>
      <c r="F50" s="38"/>
      <c r="G50" s="38"/>
      <c r="H50" s="50"/>
      <c r="I50" s="50"/>
      <c r="J50" s="50"/>
      <c r="K50" s="50"/>
      <c r="L50" s="50"/>
    </row>
    <row r="51" spans="1:12" ht="17.25">
      <c r="A51" s="48" t="s">
        <v>70</v>
      </c>
      <c r="B51" s="49"/>
      <c r="C51" s="1">
        <v>1</v>
      </c>
      <c r="D51" s="1">
        <v>27500</v>
      </c>
      <c r="E51" s="38">
        <f t="shared" si="0"/>
        <v>27500</v>
      </c>
      <c r="F51" s="38"/>
      <c r="G51" s="38"/>
      <c r="H51" s="50"/>
      <c r="I51" s="50"/>
      <c r="J51" s="50"/>
      <c r="K51" s="50"/>
      <c r="L51" s="50"/>
    </row>
    <row r="52" spans="1:12" ht="17.25">
      <c r="A52" s="48" t="s">
        <v>71</v>
      </c>
      <c r="B52" s="49"/>
      <c r="C52" s="1">
        <v>1</v>
      </c>
      <c r="D52" s="1">
        <v>9690</v>
      </c>
      <c r="E52" s="13">
        <f t="shared" si="0"/>
        <v>9690</v>
      </c>
      <c r="F52" s="51"/>
      <c r="G52" s="46"/>
      <c r="H52" s="50"/>
      <c r="I52" s="50"/>
      <c r="J52" s="50"/>
      <c r="K52" s="50"/>
      <c r="L52" s="50"/>
    </row>
    <row r="53" spans="1:12" ht="17.25">
      <c r="A53" s="48" t="s">
        <v>72</v>
      </c>
      <c r="B53" s="49"/>
      <c r="C53" s="1">
        <v>1</v>
      </c>
      <c r="D53" s="1">
        <v>8900</v>
      </c>
      <c r="E53" s="13">
        <f t="shared" si="0"/>
        <v>8900</v>
      </c>
      <c r="F53" s="51"/>
      <c r="G53" s="46"/>
      <c r="H53" s="50"/>
      <c r="I53" s="50"/>
      <c r="J53" s="50"/>
      <c r="K53" s="50"/>
      <c r="L53" s="50"/>
    </row>
    <row r="54" spans="1:12" ht="17.25">
      <c r="A54" s="48" t="s">
        <v>73</v>
      </c>
      <c r="B54" s="49"/>
      <c r="C54" s="1">
        <v>1</v>
      </c>
      <c r="D54" s="1">
        <v>2800</v>
      </c>
      <c r="E54" s="13">
        <f t="shared" si="0"/>
        <v>2800</v>
      </c>
      <c r="F54" s="51"/>
      <c r="G54" s="46"/>
      <c r="H54" s="50"/>
      <c r="I54" s="50"/>
      <c r="J54" s="50"/>
      <c r="K54" s="50"/>
      <c r="L54" s="50"/>
    </row>
    <row r="55" spans="1:12" ht="17.25">
      <c r="A55" s="48" t="s">
        <v>74</v>
      </c>
      <c r="B55" s="49"/>
      <c r="C55" s="1">
        <v>1</v>
      </c>
      <c r="D55" s="1">
        <v>37900</v>
      </c>
      <c r="E55" s="13">
        <f t="shared" si="0"/>
        <v>37900</v>
      </c>
      <c r="F55" s="51"/>
      <c r="G55" s="46"/>
      <c r="H55" s="50"/>
      <c r="I55" s="50"/>
      <c r="J55" s="50"/>
      <c r="K55" s="50"/>
      <c r="L55" s="50"/>
    </row>
    <row r="56" spans="1:12" ht="17.25">
      <c r="A56" s="48" t="s">
        <v>75</v>
      </c>
      <c r="B56" s="49"/>
      <c r="C56" s="1">
        <v>1</v>
      </c>
      <c r="D56" s="1">
        <v>3500</v>
      </c>
      <c r="E56" s="13">
        <f>C56*D56</f>
        <v>3500</v>
      </c>
      <c r="F56" s="51"/>
      <c r="G56" s="46"/>
      <c r="H56" s="50"/>
      <c r="I56" s="50"/>
      <c r="J56" s="50"/>
      <c r="K56" s="50"/>
      <c r="L56" s="50"/>
    </row>
    <row r="57" spans="1:12" ht="17.25">
      <c r="A57" s="48" t="s">
        <v>76</v>
      </c>
      <c r="B57" s="49"/>
      <c r="C57" s="52">
        <v>1</v>
      </c>
      <c r="D57" s="52">
        <v>9950</v>
      </c>
      <c r="E57" s="53">
        <f t="shared" ref="E57" si="1">C57*D57</f>
        <v>9950</v>
      </c>
      <c r="F57" s="54"/>
      <c r="G57" s="55"/>
      <c r="H57" s="56"/>
      <c r="I57" s="57"/>
      <c r="J57" s="57"/>
      <c r="K57" s="57"/>
      <c r="L57" s="58"/>
    </row>
    <row r="58" spans="1:12" ht="17.25">
      <c r="A58" s="12" t="s">
        <v>19</v>
      </c>
      <c r="B58" s="43"/>
      <c r="C58" s="44"/>
      <c r="D58" s="44"/>
      <c r="E58" s="45">
        <f>SUM(E59:E60)</f>
        <v>119000</v>
      </c>
      <c r="F58" s="45"/>
      <c r="G58" s="45"/>
      <c r="H58" s="45"/>
      <c r="I58" s="45"/>
      <c r="J58" s="45"/>
      <c r="K58" s="45"/>
      <c r="L58" s="45"/>
    </row>
    <row r="59" spans="1:12" ht="17.25">
      <c r="A59" s="48" t="s">
        <v>77</v>
      </c>
      <c r="B59" s="49"/>
      <c r="C59" s="1">
        <v>1</v>
      </c>
      <c r="D59" s="1">
        <v>99000</v>
      </c>
      <c r="E59" s="38">
        <f>C59*D59</f>
        <v>99000</v>
      </c>
      <c r="F59" s="38"/>
      <c r="G59" s="38"/>
      <c r="H59" s="59"/>
      <c r="I59" s="60"/>
      <c r="J59" s="60"/>
      <c r="K59" s="60"/>
      <c r="L59" s="61"/>
    </row>
    <row r="60" spans="1:12" ht="17.25">
      <c r="A60" s="48" t="s">
        <v>78</v>
      </c>
      <c r="B60" s="49"/>
      <c r="C60" s="1">
        <v>1</v>
      </c>
      <c r="D60" s="1">
        <v>20000</v>
      </c>
      <c r="E60" s="38">
        <f>C60*D60</f>
        <v>20000</v>
      </c>
      <c r="F60" s="38"/>
      <c r="G60" s="38"/>
      <c r="H60" s="59"/>
      <c r="I60" s="60"/>
      <c r="J60" s="60"/>
      <c r="K60" s="60"/>
      <c r="L60" s="61"/>
    </row>
    <row r="61" spans="1:12" ht="17.25">
      <c r="A61" s="12" t="s">
        <v>20</v>
      </c>
      <c r="B61" s="43"/>
      <c r="C61" s="44"/>
      <c r="D61" s="44"/>
      <c r="E61" s="45">
        <f>E58+E44+E42+E41+E43</f>
        <v>350000</v>
      </c>
      <c r="F61" s="45"/>
      <c r="G61" s="45"/>
      <c r="H61" s="12"/>
      <c r="I61" s="62"/>
      <c r="J61" s="62"/>
      <c r="K61" s="62"/>
      <c r="L61" s="43"/>
    </row>
    <row r="62" spans="1:12" ht="17.25">
      <c r="A62" s="63"/>
      <c r="B62" s="63"/>
      <c r="C62" s="64"/>
      <c r="D62" s="64"/>
      <c r="E62" s="63"/>
      <c r="F62" s="63"/>
      <c r="G62" s="63"/>
      <c r="H62" s="63"/>
      <c r="I62" s="63"/>
      <c r="J62" s="63"/>
      <c r="K62" s="63"/>
      <c r="L62" s="63"/>
    </row>
    <row r="63" spans="1:12" ht="16.5">
      <c r="A63" s="14" t="s">
        <v>79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6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8.75">
      <c r="A66" s="65" t="s">
        <v>21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>
      <c r="A67" s="66" t="s">
        <v>22</v>
      </c>
      <c r="B67" s="67"/>
      <c r="C67" s="68"/>
      <c r="D67" s="69" t="s">
        <v>23</v>
      </c>
      <c r="E67" s="70" t="s">
        <v>24</v>
      </c>
      <c r="F67" s="71" t="s">
        <v>25</v>
      </c>
      <c r="G67" s="66" t="s">
        <v>26</v>
      </c>
      <c r="H67" s="68"/>
      <c r="I67" s="66" t="s">
        <v>27</v>
      </c>
      <c r="J67" s="68"/>
      <c r="K67" s="72" t="s">
        <v>28</v>
      </c>
      <c r="L67" s="73"/>
    </row>
    <row r="68" spans="1:12">
      <c r="A68" s="74"/>
      <c r="B68" s="75"/>
      <c r="C68" s="76"/>
      <c r="D68" s="77"/>
      <c r="E68" s="78"/>
      <c r="F68" s="79"/>
      <c r="G68" s="74"/>
      <c r="H68" s="76"/>
      <c r="I68" s="74"/>
      <c r="J68" s="76"/>
      <c r="K68" s="80"/>
      <c r="L68" s="81"/>
    </row>
    <row r="69" spans="1:12" ht="17.25">
      <c r="A69" s="13">
        <v>1</v>
      </c>
      <c r="B69" s="51"/>
      <c r="C69" s="46"/>
      <c r="D69" s="82">
        <v>2</v>
      </c>
      <c r="E69" s="37">
        <v>3</v>
      </c>
      <c r="F69" s="37">
        <v>4</v>
      </c>
      <c r="G69" s="13">
        <v>5</v>
      </c>
      <c r="H69" s="46"/>
      <c r="I69" s="13">
        <v>6</v>
      </c>
      <c r="J69" s="46"/>
      <c r="K69" s="24">
        <v>7</v>
      </c>
      <c r="L69" s="25"/>
    </row>
    <row r="70" spans="1:12" ht="17.25">
      <c r="A70" s="48" t="s">
        <v>80</v>
      </c>
      <c r="B70" s="83"/>
      <c r="C70" s="49"/>
      <c r="D70" s="37" t="s">
        <v>81</v>
      </c>
      <c r="E70" s="37">
        <v>40</v>
      </c>
      <c r="F70" s="37">
        <v>400</v>
      </c>
      <c r="G70" s="13">
        <f>E70*F70</f>
        <v>16000</v>
      </c>
      <c r="H70" s="46"/>
      <c r="I70" s="13">
        <v>20</v>
      </c>
      <c r="J70" s="46"/>
      <c r="K70" s="24">
        <f>E70*I70</f>
        <v>800</v>
      </c>
      <c r="L70" s="25"/>
    </row>
    <row r="71" spans="1:12" ht="17.25">
      <c r="A71" s="48" t="s">
        <v>82</v>
      </c>
      <c r="B71" s="83"/>
      <c r="C71" s="49"/>
      <c r="D71" s="37" t="s">
        <v>81</v>
      </c>
      <c r="E71" s="37">
        <v>40</v>
      </c>
      <c r="F71" s="37">
        <v>900</v>
      </c>
      <c r="G71" s="13">
        <f t="shared" ref="G71:G76" si="2">E71*F71</f>
        <v>36000</v>
      </c>
      <c r="H71" s="46"/>
      <c r="I71" s="13">
        <v>40</v>
      </c>
      <c r="J71" s="46"/>
      <c r="K71" s="24">
        <f t="shared" ref="K71:K76" si="3">E71*I71</f>
        <v>1600</v>
      </c>
      <c r="L71" s="25"/>
    </row>
    <row r="72" spans="1:12" ht="17.25">
      <c r="A72" s="48" t="s">
        <v>83</v>
      </c>
      <c r="B72" s="83"/>
      <c r="C72" s="49"/>
      <c r="D72" s="37" t="s">
        <v>81</v>
      </c>
      <c r="E72" s="37">
        <v>30</v>
      </c>
      <c r="F72" s="37">
        <v>600</v>
      </c>
      <c r="G72" s="13">
        <f t="shared" si="2"/>
        <v>18000</v>
      </c>
      <c r="H72" s="46"/>
      <c r="I72" s="13">
        <v>150</v>
      </c>
      <c r="J72" s="46"/>
      <c r="K72" s="24">
        <f t="shared" si="3"/>
        <v>4500</v>
      </c>
      <c r="L72" s="25"/>
    </row>
    <row r="73" spans="1:12" ht="17.25">
      <c r="A73" s="48" t="s">
        <v>84</v>
      </c>
      <c r="B73" s="83"/>
      <c r="C73" s="49"/>
      <c r="D73" s="37" t="s">
        <v>81</v>
      </c>
      <c r="E73" s="37">
        <v>30</v>
      </c>
      <c r="F73" s="37">
        <v>500</v>
      </c>
      <c r="G73" s="13">
        <f t="shared" si="2"/>
        <v>15000</v>
      </c>
      <c r="H73" s="46"/>
      <c r="I73" s="13">
        <v>100</v>
      </c>
      <c r="J73" s="46"/>
      <c r="K73" s="24">
        <f t="shared" si="3"/>
        <v>3000</v>
      </c>
      <c r="L73" s="25"/>
    </row>
    <row r="74" spans="1:12" ht="17.25">
      <c r="A74" s="48" t="s">
        <v>85</v>
      </c>
      <c r="B74" s="83"/>
      <c r="C74" s="49"/>
      <c r="D74" s="37" t="s">
        <v>81</v>
      </c>
      <c r="E74" s="37">
        <v>20</v>
      </c>
      <c r="F74" s="37">
        <v>200</v>
      </c>
      <c r="G74" s="13">
        <f t="shared" si="2"/>
        <v>4000</v>
      </c>
      <c r="H74" s="46"/>
      <c r="I74" s="13">
        <v>15</v>
      </c>
      <c r="J74" s="46"/>
      <c r="K74" s="24">
        <f t="shared" si="3"/>
        <v>300</v>
      </c>
      <c r="L74" s="25"/>
    </row>
    <row r="75" spans="1:12" ht="17.25">
      <c r="A75" s="48" t="s">
        <v>86</v>
      </c>
      <c r="B75" s="83"/>
      <c r="C75" s="49"/>
      <c r="D75" s="37" t="s">
        <v>81</v>
      </c>
      <c r="E75" s="37">
        <v>30</v>
      </c>
      <c r="F75" s="37">
        <v>100</v>
      </c>
      <c r="G75" s="13">
        <f t="shared" si="2"/>
        <v>3000</v>
      </c>
      <c r="H75" s="46"/>
      <c r="I75" s="13">
        <v>10</v>
      </c>
      <c r="J75" s="46"/>
      <c r="K75" s="24">
        <f t="shared" si="3"/>
        <v>300</v>
      </c>
      <c r="L75" s="25"/>
    </row>
    <row r="76" spans="1:12" ht="17.25">
      <c r="A76" s="84" t="s">
        <v>87</v>
      </c>
      <c r="B76" s="85"/>
      <c r="C76" s="86"/>
      <c r="D76" s="87" t="s">
        <v>81</v>
      </c>
      <c r="E76" s="87">
        <v>50</v>
      </c>
      <c r="F76" s="87">
        <v>50</v>
      </c>
      <c r="G76" s="88">
        <f t="shared" si="2"/>
        <v>2500</v>
      </c>
      <c r="H76" s="89"/>
      <c r="I76" s="88">
        <v>5</v>
      </c>
      <c r="J76" s="89"/>
      <c r="K76" s="90">
        <f t="shared" si="3"/>
        <v>250</v>
      </c>
      <c r="L76" s="91"/>
    </row>
    <row r="77" spans="1:12" ht="17.25">
      <c r="A77" s="13" t="s">
        <v>29</v>
      </c>
      <c r="B77" s="51"/>
      <c r="C77" s="46"/>
      <c r="D77" s="1"/>
      <c r="E77" s="1">
        <f>SUM(E70:E76)</f>
        <v>240</v>
      </c>
      <c r="F77" s="37" t="s">
        <v>30</v>
      </c>
      <c r="G77" s="13">
        <f>SUM(G70:G76)</f>
        <v>94500</v>
      </c>
      <c r="H77" s="46"/>
      <c r="I77" s="13" t="s">
        <v>30</v>
      </c>
      <c r="J77" s="46"/>
      <c r="K77" s="24">
        <f>SUM(K70:K76)</f>
        <v>10750</v>
      </c>
      <c r="L77" s="25"/>
    </row>
    <row r="78" spans="1:12" ht="17.25">
      <c r="A78" s="92"/>
      <c r="B78" s="92"/>
      <c r="C78" s="92"/>
      <c r="D78" s="93"/>
      <c r="E78" s="93"/>
      <c r="F78" s="92"/>
      <c r="G78" s="92"/>
      <c r="H78" s="92"/>
      <c r="I78" s="92"/>
      <c r="J78" s="92"/>
      <c r="K78" s="94"/>
      <c r="L78" s="94"/>
    </row>
    <row r="79" spans="1:12" ht="18.75">
      <c r="A79" s="11" t="s">
        <v>31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7.25">
      <c r="A80" s="15" t="s">
        <v>32</v>
      </c>
      <c r="B80" s="16"/>
      <c r="C80" s="17"/>
      <c r="D80" s="15" t="s">
        <v>33</v>
      </c>
      <c r="E80" s="17"/>
      <c r="F80" s="18" t="s">
        <v>32</v>
      </c>
      <c r="G80" s="18"/>
      <c r="H80" s="18"/>
      <c r="I80" s="19" t="s">
        <v>33</v>
      </c>
      <c r="J80" s="20"/>
      <c r="K80" s="2"/>
      <c r="L80" s="2"/>
    </row>
    <row r="81" spans="1:12" ht="17.25">
      <c r="A81" s="21" t="s">
        <v>42</v>
      </c>
      <c r="B81" s="22"/>
      <c r="C81" s="23"/>
      <c r="D81" s="15">
        <v>10750</v>
      </c>
      <c r="E81" s="17"/>
      <c r="F81" s="21" t="s">
        <v>43</v>
      </c>
      <c r="G81" s="22"/>
      <c r="H81" s="23"/>
      <c r="I81" s="24">
        <v>3000</v>
      </c>
      <c r="J81" s="25"/>
      <c r="K81" s="2"/>
      <c r="L81" s="2"/>
    </row>
    <row r="82" spans="1:12" ht="17.25">
      <c r="A82" s="21" t="s">
        <v>44</v>
      </c>
      <c r="B82" s="22"/>
      <c r="C82" s="23"/>
      <c r="D82" s="15">
        <v>0</v>
      </c>
      <c r="E82" s="17"/>
      <c r="F82" s="26" t="s">
        <v>45</v>
      </c>
      <c r="G82" s="26"/>
      <c r="H82" s="26"/>
      <c r="I82" s="24">
        <v>0</v>
      </c>
      <c r="J82" s="25"/>
      <c r="K82" s="2"/>
      <c r="L82" s="2"/>
    </row>
    <row r="83" spans="1:12" ht="17.25">
      <c r="A83" s="21" t="s">
        <v>46</v>
      </c>
      <c r="B83" s="22"/>
      <c r="C83" s="23"/>
      <c r="D83" s="15">
        <v>0</v>
      </c>
      <c r="E83" s="17"/>
      <c r="F83" s="26" t="s">
        <v>88</v>
      </c>
      <c r="G83" s="26"/>
      <c r="H83" s="26"/>
      <c r="I83" s="24">
        <f>K77</f>
        <v>10750</v>
      </c>
      <c r="J83" s="25"/>
      <c r="K83" s="2"/>
      <c r="L83" s="2"/>
    </row>
    <row r="84" spans="1:12" ht="17.25">
      <c r="A84" s="21" t="s">
        <v>34</v>
      </c>
      <c r="B84" s="22"/>
      <c r="C84" s="23"/>
      <c r="D84" s="15">
        <v>3000</v>
      </c>
      <c r="E84" s="17"/>
      <c r="F84" s="15" t="s">
        <v>20</v>
      </c>
      <c r="G84" s="16"/>
      <c r="H84" s="17"/>
      <c r="I84" s="15">
        <f>SUM(D81:E84)+SUM(I81:J83)</f>
        <v>27500</v>
      </c>
      <c r="J84" s="17"/>
      <c r="K84" s="2"/>
      <c r="L84" s="2"/>
    </row>
    <row r="85" spans="1:12" ht="17.25">
      <c r="A85" s="95"/>
      <c r="B85" s="96"/>
      <c r="C85" s="96"/>
      <c r="D85" s="2"/>
      <c r="E85" s="2"/>
      <c r="F85" s="2"/>
      <c r="G85" s="97"/>
      <c r="H85" s="98"/>
      <c r="I85" s="98"/>
      <c r="J85" s="98"/>
      <c r="K85" s="98"/>
      <c r="L85" s="99"/>
    </row>
    <row r="86" spans="1:12" ht="17.25">
      <c r="A86" s="7" t="s">
        <v>35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>
      <c r="A87" s="3" t="s">
        <v>36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>
      <c r="A88" s="7" t="s">
        <v>89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>
      <c r="A89" s="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27" t="s">
        <v>37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7.25">
      <c r="A91" s="4" t="s">
        <v>38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7.25">
      <c r="A92" s="4" t="s">
        <v>39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7.25">
      <c r="A93" s="4" t="s">
        <v>40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7.25">
      <c r="A94" s="4" t="s">
        <v>41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mergeCells count="167">
    <mergeCell ref="A90:L90"/>
    <mergeCell ref="A21:L21"/>
    <mergeCell ref="A82:C82"/>
    <mergeCell ref="D82:E82"/>
    <mergeCell ref="F82:H82"/>
    <mergeCell ref="I82:J82"/>
    <mergeCell ref="A83:C83"/>
    <mergeCell ref="D83:E83"/>
    <mergeCell ref="F83:H83"/>
    <mergeCell ref="I83:J83"/>
    <mergeCell ref="A84:C84"/>
    <mergeCell ref="D84:E84"/>
    <mergeCell ref="F84:H84"/>
    <mergeCell ref="I84:J84"/>
    <mergeCell ref="A79:L79"/>
    <mergeCell ref="A80:C80"/>
    <mergeCell ref="D80:E80"/>
    <mergeCell ref="F80:H80"/>
    <mergeCell ref="I80:J80"/>
    <mergeCell ref="A81:C81"/>
    <mergeCell ref="D81:E81"/>
    <mergeCell ref="F81:H81"/>
    <mergeCell ref="I81:J81"/>
    <mergeCell ref="A75:C75"/>
    <mergeCell ref="G75:H75"/>
    <mergeCell ref="I75:J75"/>
    <mergeCell ref="K75:L75"/>
    <mergeCell ref="A76:C76"/>
    <mergeCell ref="G76:H76"/>
    <mergeCell ref="I76:J76"/>
    <mergeCell ref="K76:L76"/>
    <mergeCell ref="A77:C77"/>
    <mergeCell ref="G77:H77"/>
    <mergeCell ref="I77:J77"/>
    <mergeCell ref="K77:L77"/>
    <mergeCell ref="A72:C72"/>
    <mergeCell ref="G72:H72"/>
    <mergeCell ref="I72:J72"/>
    <mergeCell ref="K72:L72"/>
    <mergeCell ref="A73:C73"/>
    <mergeCell ref="G73:H73"/>
    <mergeCell ref="I73:J73"/>
    <mergeCell ref="K73:L73"/>
    <mergeCell ref="A74:C74"/>
    <mergeCell ref="G74:H74"/>
    <mergeCell ref="I74:J74"/>
    <mergeCell ref="K74:L74"/>
    <mergeCell ref="A69:C69"/>
    <mergeCell ref="G69:H69"/>
    <mergeCell ref="I69:J69"/>
    <mergeCell ref="K69:L69"/>
    <mergeCell ref="A70:C70"/>
    <mergeCell ref="G70:H70"/>
    <mergeCell ref="I70:J70"/>
    <mergeCell ref="K70:L70"/>
    <mergeCell ref="A71:C71"/>
    <mergeCell ref="G71:H71"/>
    <mergeCell ref="I71:J71"/>
    <mergeCell ref="K71:L71"/>
    <mergeCell ref="H61:L61"/>
    <mergeCell ref="A63:L63"/>
    <mergeCell ref="A64:L64"/>
    <mergeCell ref="A67:C68"/>
    <mergeCell ref="D67:D68"/>
    <mergeCell ref="E67:E68"/>
    <mergeCell ref="F67:F68"/>
    <mergeCell ref="G67:H68"/>
    <mergeCell ref="I67:J68"/>
    <mergeCell ref="K67:L68"/>
    <mergeCell ref="A56:B56"/>
    <mergeCell ref="E56:G56"/>
    <mergeCell ref="H56:L56"/>
    <mergeCell ref="A57:B57"/>
    <mergeCell ref="E57:G57"/>
    <mergeCell ref="H57:L57"/>
    <mergeCell ref="A58:B58"/>
    <mergeCell ref="E58:G58"/>
    <mergeCell ref="H58:L58"/>
    <mergeCell ref="H42:L42"/>
    <mergeCell ref="A53:B53"/>
    <mergeCell ref="E53:G53"/>
    <mergeCell ref="H53:L53"/>
    <mergeCell ref="A54:B54"/>
    <mergeCell ref="E54:G54"/>
    <mergeCell ref="H54:L54"/>
    <mergeCell ref="A55:B55"/>
    <mergeCell ref="E55:G55"/>
    <mergeCell ref="H55:L55"/>
    <mergeCell ref="A19:L19"/>
    <mergeCell ref="A20:L20"/>
    <mergeCell ref="A22:L22"/>
    <mergeCell ref="A23:L23"/>
    <mergeCell ref="D25:E25"/>
    <mergeCell ref="D26:E26"/>
    <mergeCell ref="A27:L27"/>
    <mergeCell ref="A28:L28"/>
    <mergeCell ref="A31:L31"/>
    <mergeCell ref="A59:B59"/>
    <mergeCell ref="E59:G59"/>
    <mergeCell ref="H59:L59"/>
    <mergeCell ref="A60:B60"/>
    <mergeCell ref="E60:G60"/>
    <mergeCell ref="H60:L60"/>
    <mergeCell ref="A61:B61"/>
    <mergeCell ref="E61:G61"/>
    <mergeCell ref="A51:B51"/>
    <mergeCell ref="E51:G51"/>
    <mergeCell ref="H51:L51"/>
    <mergeCell ref="A52:B52"/>
    <mergeCell ref="E52:G52"/>
    <mergeCell ref="H52:L52"/>
    <mergeCell ref="A49:B49"/>
    <mergeCell ref="E49:G49"/>
    <mergeCell ref="H49:L49"/>
    <mergeCell ref="A50:B50"/>
    <mergeCell ref="E50:G50"/>
    <mergeCell ref="H50:L50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34:L34"/>
    <mergeCell ref="A32:L32"/>
    <mergeCell ref="A33:L33"/>
    <mergeCell ref="A35:L35"/>
    <mergeCell ref="A36:L36"/>
    <mergeCell ref="A37:L37"/>
    <mergeCell ref="A38:L38"/>
    <mergeCell ref="A39:L39"/>
    <mergeCell ref="A40:B40"/>
    <mergeCell ref="E40:G40"/>
    <mergeCell ref="H40:L40"/>
    <mergeCell ref="A41:B41"/>
    <mergeCell ref="E41:G41"/>
    <mergeCell ref="H41:L41"/>
    <mergeCell ref="A42:B42"/>
    <mergeCell ref="E42:G42"/>
    <mergeCell ref="A2:L2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</mergeCells>
  <hyperlinks>
    <hyperlink ref="A87" r:id="rId1" display="mailto:crp-48@list.ru" xr:uid="{D4CE3809-27D5-4E3C-A7D7-2056C0CE2F97}"/>
  </hyperlinks>
  <pageMargins left="0.39370078740157499" right="0.43307086614173201" top="0.78740157480314998" bottom="0.39370078740157499" header="0.31496062992126" footer="0.31496062992126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ЦК АПК</cp:lastModifiedBy>
  <dcterms:created xsi:type="dcterms:W3CDTF">2006-09-16T00:00:00Z</dcterms:created>
  <dcterms:modified xsi:type="dcterms:W3CDTF">2022-09-29T12:53:44Z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