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A7B73E4B-8CED-493D-BE1B-0C3E72A8A4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2" i="1" l="1"/>
  <c r="I78" i="1" s="1"/>
  <c r="I79" i="1" s="1"/>
  <c r="E55" i="1"/>
  <c r="E42" i="1"/>
  <c r="E57" i="1"/>
  <c r="E56" i="1"/>
  <c r="K69" i="1"/>
  <c r="G69" i="1"/>
  <c r="K70" i="1"/>
  <c r="K71" i="1"/>
  <c r="G70" i="1"/>
  <c r="G71" i="1"/>
  <c r="E45" i="1"/>
  <c r="E46" i="1"/>
  <c r="E47" i="1"/>
  <c r="E48" i="1"/>
  <c r="E49" i="1"/>
  <c r="E50" i="1"/>
  <c r="E51" i="1"/>
  <c r="E52" i="1"/>
  <c r="E53" i="1"/>
  <c r="E54" i="1"/>
  <c r="E44" i="1" l="1"/>
  <c r="E43" i="1" s="1"/>
  <c r="E59" i="1" s="1"/>
  <c r="E72" i="1" l="1"/>
  <c r="G72" i="1" l="1"/>
</calcChain>
</file>

<file path=xl/sharedStrings.xml><?xml version="1.0" encoding="utf-8"?>
<sst xmlns="http://schemas.openxmlformats.org/spreadsheetml/2006/main" count="97" uniqueCount="91">
  <si>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</si>
  <si>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</si>
  <si>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</si>
  <si>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</si>
  <si>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</si>
  <si>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</si>
  <si>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</si>
  <si>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</si>
  <si>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</si>
  <si>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</si>
  <si>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</si>
  <si>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</si>
  <si>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</si>
  <si>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</si>
  <si>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</si>
  <si>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</si>
  <si>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</si>
  <si>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</si>
  <si>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</si>
  <si>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</si>
  <si>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</si>
  <si>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</si>
  <si>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</si>
  <si>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</si>
  <si>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</si>
  <si>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</si>
  <si>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</si>
  <si>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</si>
  <si>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</si>
  <si>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</si>
  <si>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</si>
  <si>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</si>
  <si>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</si>
  <si>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</si>
  <si>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</si>
  <si>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</si>
  <si>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</si>
  <si>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</si>
  <si>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</si>
  <si>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</si>
  <si>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</si>
  <si>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</si>
  <si>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</si>
  <si>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</si>
  <si>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</si>
  <si>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</si>
  <si>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</si>
  <si>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</si>
  <si>
    <t>Потребители товара (работ, услуг) – целевая аудитория: население г. Липецка и Липецкая область</t>
  </si>
  <si>
    <t xml:space="preserve">описание производимого товара (работ, услуг): кухонный гарнитур, шкаф-купе, корпусная мебель, кровать, мебель для детской комнаты, </t>
  </si>
  <si>
    <t>Сверлильный станок с тисками Энкор Корвет-46 90460</t>
  </si>
  <si>
    <t>Фрезер Bosch POF 1400 ACE 0.603.26C.820</t>
  </si>
  <si>
    <t>Компрессор Hyundai HYC 1824S</t>
  </si>
  <si>
    <t>Пневматический нейлер для гвоздей MATRIX 57410</t>
  </si>
  <si>
    <t>Аккумуляторный шуруповерт Metabo 12 V, кейс PowerMaxx BS 600080500</t>
  </si>
  <si>
    <t>Термопистолет Makita HG5030K</t>
  </si>
  <si>
    <t>УРОВЕНЬ МАГНИТНЫЙ Kapro 987XL-41-80M</t>
  </si>
  <si>
    <t>Металлопластиковый ящик для инструментов 20" Inforce 06-20-08</t>
  </si>
  <si>
    <t>Аккумуляторный лобзик BOSCH GST 12V-70 0615990M40</t>
  </si>
  <si>
    <t xml:space="preserve">Имеющееся оборудование/имущество для бизнеса: погружная пила Triton, ФРЕЗЕР MAKITA, Перфоратор BOSCH, Шуруповерт  BOSCH, </t>
  </si>
  <si>
    <t xml:space="preserve"> Пылеулавливающий агрегат WoodTec AirFlow 3150 ECO</t>
  </si>
  <si>
    <t>Форматно-раскроечный станок HOLD MJ320D</t>
  </si>
  <si>
    <t>Кухонный гарнитур</t>
  </si>
  <si>
    <t>шт.</t>
  </si>
  <si>
    <t>Шкаф-купе</t>
  </si>
  <si>
    <t>Пила торцовочная электрическая Metabo, Кромкооблицовочная машинка DELTAMACHINERY,  Сетевой лобзик AEG PST500X,</t>
  </si>
  <si>
    <t>Лазерный уровень INSTRUMAX Constructor 4D</t>
  </si>
  <si>
    <t>Корпусный шкаф</t>
  </si>
  <si>
    <t>комод, письменный стол и т.п.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</si>
  <si>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</si>
  <si>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</si>
  <si>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</si>
  <si>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</si>
  <si>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</si>
  <si>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</si>
  <si>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</si>
  <si>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</si>
  <si>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</si>
  <si>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t>Название проекта: мебельный магазин</t>
  </si>
  <si>
    <t xml:space="preserve">Вид деятельности по ОКВЭД: </t>
  </si>
  <si>
    <r>
      <rPr>
        <sz val="13"/>
        <color theme="1"/>
        <rFont val="Times New Roman"/>
        <family val="1"/>
        <charset val="204"/>
      </rPr>
      <t xml:space="preserve"> НПД (самозанятый)  </t>
    </r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ИП</t>
    </r>
    <r>
      <rPr>
        <sz val="13"/>
        <color theme="1"/>
        <rFont val="Times New Roman"/>
        <family val="1"/>
        <charset val="204"/>
      </rPr>
      <t xml:space="preserve"> (Патент, </t>
    </r>
    <r>
      <rPr>
        <b/>
        <sz val="13"/>
        <color theme="1"/>
        <rFont val="Times New Roman"/>
        <family val="1"/>
        <charset val="204"/>
      </rPr>
      <t>УСН</t>
    </r>
    <r>
      <rPr>
        <sz val="13"/>
        <color theme="1"/>
        <rFont val="Times New Roman"/>
        <family val="1"/>
        <charset val="204"/>
      </rPr>
      <t>)</t>
    </r>
    <r>
      <rPr>
        <sz val="13"/>
        <color theme="1"/>
        <rFont val="Symbol"/>
        <family val="1"/>
        <charset val="204"/>
      </rPr>
      <t xml:space="preserve">     </t>
    </r>
  </si>
  <si>
    <t>Витринный образец шкафа-купе, с различными наполнениями створок и цветовыми решениями</t>
  </si>
  <si>
    <t>Витринный образец кухни под заказ, с различными наполнениями створок, МДФ, пластик, ЛДСП, Цветовых решений</t>
  </si>
  <si>
    <t>Витринные образцы материалов из которых изготавливается мебель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</si>
  <si>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</si>
  <si>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По вопросам заполнения звонить: 8-800-301-76-75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</si>
  <si>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</si>
  <si>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</si>
  <si>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</si>
  <si>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 xml:space="preserve">Рынки сбыта, наличие договоров поставки товара (работ, услуг): </t>
  </si>
  <si>
    <t>Реклама товара (работ, услуг): соц. сеть vk.com (ВКонтакте), Авито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</si>
</sst>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  <font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vertical="center" wrapText="1"/>
    </xf>
    <xf numFmtId="1" fontId="11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1" fontId="11" fillId="0" borderId="4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2" xfId="0" applyBorder="1"/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1485900</xdr:colOff>
      <xdr:row>16</xdr:row>
      <xdr:rowOff>190500</xdr:rowOff>
    </xdr:from>
    <xdr:to>
      <xdr:col>0</xdr:col>
      <xdr:colOff>1733550</xdr:colOff>
      <xdr:row>18</xdr:row>
      <xdr:rowOff>19050</xdr:rowOff>
    </xdr:to>
    <xdr:pic>
      <xdr:nvPicPr>
        <xdr:cNvPr id="3" name="Рисунок 2" descr="Флажок со сплошной заливкой">
          <a:extLst>
            <a:ext uri="{FF2B5EF4-FFF2-40B4-BE49-F238E27FC236}">
              <a16:creationId xmlns:a16="http://schemas.microsoft.com/office/drawing/2014/main" id="{53AFFB28-A363-4FE2-8CFB-B3FB642A8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85900" y="366712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276225</xdr:colOff>
      <xdr:row>30</xdr:row>
      <xdr:rowOff>66675</xdr:rowOff>
    </xdr:to>
    <xdr:pic>
      <xdr:nvPicPr>
        <xdr:cNvPr id="5" name="Рисунок 4" descr="Флажок со сплошной заливкой">
          <a:extLst>
            <a:ext uri="{FF2B5EF4-FFF2-40B4-BE49-F238E27FC236}">
              <a16:creationId xmlns:a16="http://schemas.microsoft.com/office/drawing/2014/main" id="{7334B36B-4B90-3A14-8447-129D88026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647700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2"/>
  <sheetViews>
    <sheetView tabSelected="1" view="pageLayout" topLeftCell="A3" zoomScaleNormal="91" workbookViewId="0">
      <selection activeCell="A15" sqref="A15:N15"/>
    </sheetView>
  </sheetViews>
  <sheetFormatPr defaultRowHeight="15" x14ac:dyDescent="0.25"/>
  <cols>
    <col min="1" max="1" width="26.7109375" customWidth="1"/>
    <col min="2" max="2" width="9" customWidth="1"/>
    <col min="3" max="3" width="7.85546875" customWidth="1"/>
    <col min="4" max="4" width="9.7109375" customWidth="1"/>
    <col min="5" max="5" width="7.85546875" customWidth="1"/>
    <col min="6" max="6" width="8.85546875" customWidth="1"/>
    <col min="7" max="8" width="7.85546875" customWidth="1"/>
    <col min="9" max="9" width="8.7109375" customWidth="1"/>
    <col min="10" max="10" width="8.85546875" customWidth="1"/>
    <col min="11" max="11" width="8.140625" customWidth="1"/>
    <col min="12" max="12" width="9.28515625" customWidth="1"/>
    <col min="13" max="13" width="7.5703125" customWidth="1"/>
  </cols>
  <sheetData>
    <row r="2" spans="1:14" ht="18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ht="18.75" x14ac:dyDescent="0.25">
      <c r="A3" s="1"/>
    </row>
    <row r="4" spans="1:14" ht="18.75" x14ac:dyDescent="0.25">
      <c r="A4" s="66" t="s">
        <v>32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4" ht="16.5" x14ac:dyDescent="0.25">
      <c r="A5" s="83" t="s">
        <v>69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16.5" x14ac:dyDescent="0.25">
      <c r="A6" s="83" t="s">
        <v>70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ht="16.5" x14ac:dyDescent="0.25">
      <c r="A7" s="83" t="s">
        <v>71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16.5" x14ac:dyDescent="0.25">
      <c r="A8" s="83" t="s">
        <v>72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ht="16.5" x14ac:dyDescent="0.25">
      <c r="A9" s="83" t="s">
        <v>73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ht="18.75" customHeight="1" x14ac:dyDescent="0.25">
      <c r="A10" s="83" t="s">
        <v>74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ht="16.5" x14ac:dyDescent="0.25">
      <c r="A11" s="83" t="s">
        <v>75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ht="16.5" x14ac:dyDescent="0.25">
      <c r="A12" s="83" t="s">
        <v>76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ht="16.5" x14ac:dyDescent="0.25">
      <c r="A13" s="83" t="s">
        <v>77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ht="18.75" x14ac:dyDescent="0.25">
      <c r="A14" s="29" t="s">
        <v>33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16.5" x14ac:dyDescent="0.25">
      <c r="A15" s="84" t="s">
        <v>78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</row>
    <row r="16" spans="1:14" ht="16.5" x14ac:dyDescent="0.25">
      <c r="A16" s="85" t="s">
        <v>79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</row>
    <row r="17" spans="1:14" ht="16.5" x14ac:dyDescent="0.25">
      <c r="A17" s="75" t="s">
        <v>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1:14" ht="16.5" x14ac:dyDescent="0.25">
      <c r="A18" s="99" t="s">
        <v>80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1:14" ht="15" customHeight="1" x14ac:dyDescent="0.25">
      <c r="A19" s="84" t="s">
        <v>2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  <row r="20" spans="1:14" ht="16.5" x14ac:dyDescent="0.25">
      <c r="A20" s="82" t="s">
        <v>49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</row>
    <row r="21" spans="1:14" ht="16.5" x14ac:dyDescent="0.25">
      <c r="A21" s="82" t="s">
        <v>68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</row>
    <row r="22" spans="1:14" ht="14.25" customHeight="1" x14ac:dyDescent="0.25">
      <c r="A22" s="83" t="s">
        <v>59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ht="16.5" customHeight="1" x14ac:dyDescent="0.25">
      <c r="A23" s="83" t="s">
        <v>65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ht="16.5" customHeight="1" x14ac:dyDescent="0.25">
      <c r="A24" s="30" t="s">
        <v>66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ht="18.75" x14ac:dyDescent="0.25">
      <c r="A25" s="72" t="s">
        <v>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9" t="s">
        <v>4</v>
      </c>
      <c r="B27" s="9" t="s">
        <v>5</v>
      </c>
      <c r="C27" s="9" t="s">
        <v>6</v>
      </c>
      <c r="D27" s="69" t="s">
        <v>7</v>
      </c>
      <c r="E27" s="69"/>
      <c r="F27" s="2"/>
      <c r="G27" s="2"/>
      <c r="H27" s="2"/>
      <c r="I27" s="2"/>
      <c r="J27" s="2"/>
      <c r="K27" s="2"/>
      <c r="L27" s="2"/>
    </row>
    <row r="28" spans="1:14" ht="17.25" x14ac:dyDescent="0.3">
      <c r="A28" s="16"/>
      <c r="B28" s="16"/>
      <c r="C28" s="16"/>
      <c r="D28" s="68"/>
      <c r="E28" s="68"/>
      <c r="F28" s="2"/>
      <c r="G28" s="2"/>
      <c r="H28" s="2"/>
      <c r="I28" s="2"/>
      <c r="J28" s="2"/>
      <c r="K28" s="2"/>
      <c r="L28" s="2"/>
    </row>
    <row r="29" spans="1:14" ht="16.5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14" ht="16.5" x14ac:dyDescent="0.25">
      <c r="A30" s="92" t="s">
        <v>44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4" ht="18.75" x14ac:dyDescent="0.25">
      <c r="A31" s="74" t="s">
        <v>34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1:14" ht="16.5" x14ac:dyDescent="0.25">
      <c r="A32" s="70" t="s">
        <v>48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13"/>
      <c r="N32" s="13"/>
    </row>
    <row r="33" spans="1:14" ht="16.5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14"/>
      <c r="N33" s="14"/>
    </row>
    <row r="34" spans="1:14" ht="16.5" x14ac:dyDescent="0.25">
      <c r="A34" s="70" t="s">
        <v>89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  <c r="N34" s="71"/>
    </row>
    <row r="35" spans="1:14" ht="16.5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14"/>
      <c r="N35" s="14"/>
    </row>
    <row r="36" spans="1:14" ht="16.5" x14ac:dyDescent="0.25">
      <c r="A36" s="70" t="s">
        <v>90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14"/>
      <c r="N36" s="14"/>
    </row>
    <row r="37" spans="1:14" ht="16.5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14"/>
      <c r="N37" s="14"/>
    </row>
    <row r="38" spans="1:14" ht="18.75" x14ac:dyDescent="0.25">
      <c r="A38" s="74" t="s">
        <v>35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1:14" ht="16.5" x14ac:dyDescent="0.25">
      <c r="A39" s="75" t="s">
        <v>8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1:14" ht="33.75" customHeight="1" x14ac:dyDescent="0.25">
      <c r="A40" s="87" t="s">
        <v>9</v>
      </c>
      <c r="B40" s="88"/>
      <c r="C40" s="9" t="s">
        <v>10</v>
      </c>
      <c r="D40" s="9" t="s">
        <v>11</v>
      </c>
      <c r="E40" s="77" t="s">
        <v>12</v>
      </c>
      <c r="F40" s="77"/>
      <c r="G40" s="77"/>
      <c r="H40" s="86" t="s">
        <v>13</v>
      </c>
      <c r="I40" s="86"/>
      <c r="J40" s="86"/>
      <c r="K40" s="86"/>
      <c r="L40" s="86"/>
    </row>
    <row r="41" spans="1:14" ht="21" customHeight="1" x14ac:dyDescent="0.25">
      <c r="A41" s="63" t="s">
        <v>42</v>
      </c>
      <c r="B41" s="64"/>
      <c r="C41" s="10"/>
      <c r="D41" s="10"/>
      <c r="E41" s="78">
        <v>0</v>
      </c>
      <c r="F41" s="78"/>
      <c r="G41" s="78"/>
      <c r="H41" s="78"/>
      <c r="I41" s="78"/>
      <c r="J41" s="78"/>
      <c r="K41" s="78"/>
      <c r="L41" s="78"/>
    </row>
    <row r="42" spans="1:14" ht="17.25" x14ac:dyDescent="0.25">
      <c r="A42" s="63" t="s">
        <v>14</v>
      </c>
      <c r="B42" s="64"/>
      <c r="C42" s="10">
        <v>3</v>
      </c>
      <c r="D42" s="10">
        <v>7000</v>
      </c>
      <c r="E42" s="78">
        <f>D42*C42</f>
        <v>21000</v>
      </c>
      <c r="F42" s="78"/>
      <c r="G42" s="78"/>
      <c r="H42" s="78"/>
      <c r="I42" s="78"/>
      <c r="J42" s="78"/>
      <c r="K42" s="78"/>
      <c r="L42" s="78"/>
    </row>
    <row r="43" spans="1:14" ht="17.25" x14ac:dyDescent="0.25">
      <c r="A43" s="63" t="s">
        <v>15</v>
      </c>
      <c r="B43" s="64"/>
      <c r="C43" s="10"/>
      <c r="D43" s="10"/>
      <c r="E43" s="96">
        <f>SUM(E44:G57)</f>
        <v>329000</v>
      </c>
      <c r="F43" s="96"/>
      <c r="G43" s="96"/>
      <c r="H43" s="78"/>
      <c r="I43" s="78"/>
      <c r="J43" s="78"/>
      <c r="K43" s="78"/>
      <c r="L43" s="78"/>
    </row>
    <row r="44" spans="1:14" ht="31.5" customHeight="1" x14ac:dyDescent="0.25">
      <c r="A44" s="59" t="s">
        <v>50</v>
      </c>
      <c r="B44" s="60"/>
      <c r="C44" s="24">
        <v>1</v>
      </c>
      <c r="D44" s="27">
        <v>12919</v>
      </c>
      <c r="E44" s="61">
        <f>C44*D44</f>
        <v>12919</v>
      </c>
      <c r="F44" s="61"/>
      <c r="G44" s="61"/>
      <c r="H44" s="62"/>
      <c r="I44" s="62"/>
      <c r="J44" s="62"/>
      <c r="K44" s="62"/>
      <c r="L44" s="62"/>
    </row>
    <row r="45" spans="1:14" ht="32.25" customHeight="1" x14ac:dyDescent="0.25">
      <c r="A45" s="59" t="s">
        <v>51</v>
      </c>
      <c r="B45" s="60"/>
      <c r="C45" s="24">
        <v>1</v>
      </c>
      <c r="D45" s="27">
        <v>13760</v>
      </c>
      <c r="E45" s="61">
        <f t="shared" ref="E45:E50" si="0">C45*D45</f>
        <v>13760</v>
      </c>
      <c r="F45" s="61"/>
      <c r="G45" s="61"/>
      <c r="H45" s="62"/>
      <c r="I45" s="62"/>
      <c r="J45" s="62"/>
      <c r="K45" s="62"/>
      <c r="L45" s="62"/>
    </row>
    <row r="46" spans="1:14" ht="29.25" customHeight="1" x14ac:dyDescent="0.25">
      <c r="A46" s="59" t="s">
        <v>52</v>
      </c>
      <c r="B46" s="60"/>
      <c r="C46" s="24">
        <v>1</v>
      </c>
      <c r="D46" s="27">
        <v>12239</v>
      </c>
      <c r="E46" s="61">
        <f t="shared" si="0"/>
        <v>12239</v>
      </c>
      <c r="F46" s="61"/>
      <c r="G46" s="61"/>
      <c r="H46" s="62"/>
      <c r="I46" s="62"/>
      <c r="J46" s="62"/>
      <c r="K46" s="62"/>
      <c r="L46" s="62"/>
    </row>
    <row r="47" spans="1:14" ht="29.25" customHeight="1" x14ac:dyDescent="0.25">
      <c r="A47" s="59" t="s">
        <v>53</v>
      </c>
      <c r="B47" s="60"/>
      <c r="C47" s="24">
        <v>1</v>
      </c>
      <c r="D47" s="27">
        <v>3549</v>
      </c>
      <c r="E47" s="61">
        <f t="shared" si="0"/>
        <v>3549</v>
      </c>
      <c r="F47" s="61"/>
      <c r="G47" s="61"/>
      <c r="H47" s="62"/>
      <c r="I47" s="62"/>
      <c r="J47" s="62"/>
      <c r="K47" s="62"/>
      <c r="L47" s="62"/>
    </row>
    <row r="48" spans="1:14" ht="30.75" customHeight="1" x14ac:dyDescent="0.25">
      <c r="A48" s="59" t="s">
        <v>54</v>
      </c>
      <c r="B48" s="60"/>
      <c r="C48" s="24">
        <v>1</v>
      </c>
      <c r="D48" s="27">
        <v>7999</v>
      </c>
      <c r="E48" s="61">
        <f t="shared" si="0"/>
        <v>7999</v>
      </c>
      <c r="F48" s="61"/>
      <c r="G48" s="61"/>
      <c r="H48" s="62"/>
      <c r="I48" s="62"/>
      <c r="J48" s="62"/>
      <c r="K48" s="62"/>
      <c r="L48" s="62"/>
    </row>
    <row r="49" spans="1:12" ht="29.25" customHeight="1" x14ac:dyDescent="0.25">
      <c r="A49" s="59" t="s">
        <v>55</v>
      </c>
      <c r="B49" s="60"/>
      <c r="C49" s="24">
        <v>1</v>
      </c>
      <c r="D49" s="27">
        <v>7329</v>
      </c>
      <c r="E49" s="61">
        <f t="shared" si="0"/>
        <v>7329</v>
      </c>
      <c r="F49" s="61"/>
      <c r="G49" s="61"/>
      <c r="H49" s="62"/>
      <c r="I49" s="62"/>
      <c r="J49" s="62"/>
      <c r="K49" s="62"/>
      <c r="L49" s="62"/>
    </row>
    <row r="50" spans="1:12" ht="27.75" customHeight="1" x14ac:dyDescent="0.25">
      <c r="A50" s="59" t="s">
        <v>56</v>
      </c>
      <c r="B50" s="60"/>
      <c r="C50" s="24">
        <v>1</v>
      </c>
      <c r="D50" s="27">
        <v>2569</v>
      </c>
      <c r="E50" s="61">
        <f t="shared" si="0"/>
        <v>2569</v>
      </c>
      <c r="F50" s="61"/>
      <c r="G50" s="61"/>
      <c r="H50" s="62"/>
      <c r="I50" s="62"/>
      <c r="J50" s="62"/>
      <c r="K50" s="62"/>
      <c r="L50" s="62"/>
    </row>
    <row r="51" spans="1:12" ht="31.5" customHeight="1" x14ac:dyDescent="0.25">
      <c r="A51" s="59" t="s">
        <v>57</v>
      </c>
      <c r="B51" s="60"/>
      <c r="C51" s="24">
        <v>1</v>
      </c>
      <c r="D51" s="27">
        <v>2702</v>
      </c>
      <c r="E51" s="61">
        <f t="shared" ref="E51:E54" si="1">C51*D51</f>
        <v>2702</v>
      </c>
      <c r="F51" s="61"/>
      <c r="G51" s="61"/>
      <c r="H51" s="62"/>
      <c r="I51" s="62"/>
      <c r="J51" s="62"/>
      <c r="K51" s="62"/>
      <c r="L51" s="62"/>
    </row>
    <row r="52" spans="1:12" ht="30" customHeight="1" x14ac:dyDescent="0.25">
      <c r="A52" s="59" t="s">
        <v>58</v>
      </c>
      <c r="B52" s="60"/>
      <c r="C52" s="24">
        <v>1</v>
      </c>
      <c r="D52" s="27">
        <v>16298</v>
      </c>
      <c r="E52" s="61">
        <f t="shared" si="1"/>
        <v>16298</v>
      </c>
      <c r="F52" s="61"/>
      <c r="G52" s="61"/>
      <c r="H52" s="62"/>
      <c r="I52" s="62"/>
      <c r="J52" s="62"/>
      <c r="K52" s="62"/>
      <c r="L52" s="62"/>
    </row>
    <row r="53" spans="1:12" ht="32.25" customHeight="1" x14ac:dyDescent="0.25">
      <c r="A53" s="59" t="s">
        <v>61</v>
      </c>
      <c r="B53" s="60"/>
      <c r="C53" s="24">
        <v>1</v>
      </c>
      <c r="D53" s="27">
        <v>136378</v>
      </c>
      <c r="E53" s="61">
        <f t="shared" si="1"/>
        <v>136378</v>
      </c>
      <c r="F53" s="61"/>
      <c r="G53" s="61"/>
      <c r="H53" s="81"/>
      <c r="I53" s="81"/>
      <c r="J53" s="81"/>
      <c r="K53" s="81"/>
      <c r="L53" s="81"/>
    </row>
    <row r="54" spans="1:12" ht="30" customHeight="1" x14ac:dyDescent="0.25">
      <c r="A54" s="59" t="s">
        <v>60</v>
      </c>
      <c r="B54" s="60"/>
      <c r="C54" s="24">
        <v>1</v>
      </c>
      <c r="D54" s="27">
        <v>21258</v>
      </c>
      <c r="E54" s="61">
        <f t="shared" si="1"/>
        <v>21258</v>
      </c>
      <c r="F54" s="61"/>
      <c r="G54" s="61"/>
      <c r="H54" s="81"/>
      <c r="I54" s="81"/>
      <c r="J54" s="81"/>
      <c r="K54" s="81"/>
      <c r="L54" s="81"/>
    </row>
    <row r="55" spans="1:12" ht="36.75" customHeight="1" x14ac:dyDescent="0.25">
      <c r="A55" s="32" t="s">
        <v>81</v>
      </c>
      <c r="B55" s="33"/>
      <c r="C55" s="24">
        <v>1</v>
      </c>
      <c r="D55" s="27">
        <v>27000</v>
      </c>
      <c r="E55" s="34">
        <f>C55*D55</f>
        <v>27000</v>
      </c>
      <c r="F55" s="35"/>
      <c r="G55" s="36"/>
      <c r="H55" s="37"/>
      <c r="I55" s="38"/>
      <c r="J55" s="38"/>
      <c r="K55" s="38"/>
      <c r="L55" s="39"/>
    </row>
    <row r="56" spans="1:12" ht="65.25" customHeight="1" x14ac:dyDescent="0.25">
      <c r="A56" s="32" t="s">
        <v>82</v>
      </c>
      <c r="B56" s="33"/>
      <c r="C56" s="24">
        <v>1</v>
      </c>
      <c r="D56" s="27">
        <v>60000</v>
      </c>
      <c r="E56" s="34">
        <f t="shared" ref="E56" si="2">C56*D56</f>
        <v>60000</v>
      </c>
      <c r="F56" s="35"/>
      <c r="G56" s="36"/>
      <c r="H56" s="37"/>
      <c r="I56" s="38"/>
      <c r="J56" s="38"/>
      <c r="K56" s="38"/>
      <c r="L56" s="39"/>
    </row>
    <row r="57" spans="1:12" ht="32.25" customHeight="1" x14ac:dyDescent="0.25">
      <c r="A57" s="32" t="s">
        <v>83</v>
      </c>
      <c r="B57" s="33"/>
      <c r="C57" s="24">
        <v>1</v>
      </c>
      <c r="D57" s="27">
        <v>5000</v>
      </c>
      <c r="E57" s="34">
        <f t="shared" ref="E57" si="3">C57*D57</f>
        <v>5000</v>
      </c>
      <c r="F57" s="35"/>
      <c r="G57" s="36"/>
      <c r="H57" s="37"/>
      <c r="I57" s="38"/>
      <c r="J57" s="38"/>
      <c r="K57" s="38"/>
      <c r="L57" s="39"/>
    </row>
    <row r="58" spans="1:12" ht="15.75" x14ac:dyDescent="0.25">
      <c r="A58" s="94" t="s">
        <v>16</v>
      </c>
      <c r="B58" s="95"/>
      <c r="C58" s="25"/>
      <c r="D58" s="26"/>
      <c r="E58" s="96">
        <v>0</v>
      </c>
      <c r="F58" s="96"/>
      <c r="G58" s="96"/>
      <c r="H58" s="93"/>
      <c r="I58" s="93"/>
      <c r="J58" s="93"/>
      <c r="K58" s="93"/>
      <c r="L58" s="93"/>
    </row>
    <row r="59" spans="1:12" ht="17.25" x14ac:dyDescent="0.25">
      <c r="A59" s="63" t="s">
        <v>17</v>
      </c>
      <c r="B59" s="64"/>
      <c r="C59" s="10"/>
      <c r="D59" s="10"/>
      <c r="E59" s="79">
        <f>SUM(E58+E43+E42+E41)</f>
        <v>350000</v>
      </c>
      <c r="F59" s="79"/>
      <c r="G59" s="79"/>
      <c r="H59" s="63"/>
      <c r="I59" s="80"/>
      <c r="J59" s="80"/>
      <c r="K59" s="80"/>
      <c r="L59" s="64"/>
    </row>
    <row r="60" spans="1:12" ht="17.25" x14ac:dyDescent="0.25">
      <c r="A60" s="19"/>
      <c r="B60" s="19"/>
      <c r="C60" s="20"/>
      <c r="D60" s="20"/>
      <c r="E60" s="19"/>
      <c r="F60" s="19"/>
      <c r="G60" s="19"/>
      <c r="H60" s="19"/>
      <c r="I60" s="19"/>
      <c r="J60" s="19"/>
      <c r="K60" s="19"/>
      <c r="L60" s="19"/>
    </row>
    <row r="61" spans="1:12" ht="3" customHeight="1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1:12" ht="16.5" x14ac:dyDescent="0.25">
      <c r="A62" s="75" t="s">
        <v>84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1:12" ht="16.5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1:12" ht="16.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6" ht="18.75" x14ac:dyDescent="0.25">
      <c r="A65" s="18" t="s">
        <v>18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7"/>
      <c r="N65" s="17"/>
    </row>
    <row r="66" spans="1:16" ht="51.75" customHeight="1" x14ac:dyDescent="0.3">
      <c r="A66" s="47" t="s">
        <v>19</v>
      </c>
      <c r="B66" s="51"/>
      <c r="C66" s="48"/>
      <c r="D66" s="53" t="s">
        <v>38</v>
      </c>
      <c r="E66" s="55" t="s">
        <v>39</v>
      </c>
      <c r="F66" s="57" t="s">
        <v>20</v>
      </c>
      <c r="G66" s="47" t="s">
        <v>41</v>
      </c>
      <c r="H66" s="48"/>
      <c r="I66" s="47" t="s">
        <v>21</v>
      </c>
      <c r="J66" s="48"/>
      <c r="K66" s="47" t="s">
        <v>40</v>
      </c>
      <c r="L66" s="48"/>
      <c r="M66" s="2"/>
      <c r="N66" s="2"/>
      <c r="O66" s="2"/>
      <c r="P66" s="2"/>
    </row>
    <row r="67" spans="1:16" ht="18.75" customHeight="1" x14ac:dyDescent="0.3">
      <c r="A67" s="49"/>
      <c r="B67" s="52"/>
      <c r="C67" s="50"/>
      <c r="D67" s="54"/>
      <c r="E67" s="56"/>
      <c r="F67" s="58"/>
      <c r="G67" s="49"/>
      <c r="H67" s="50"/>
      <c r="I67" s="49"/>
      <c r="J67" s="50"/>
      <c r="K67" s="49"/>
      <c r="L67" s="50"/>
      <c r="M67" s="2"/>
      <c r="N67" s="2"/>
      <c r="O67" s="2"/>
      <c r="P67" s="2"/>
    </row>
    <row r="68" spans="1:16" ht="17.25" x14ac:dyDescent="0.3">
      <c r="A68" s="45">
        <v>1</v>
      </c>
      <c r="B68" s="65"/>
      <c r="C68" s="46"/>
      <c r="D68" s="15">
        <v>2</v>
      </c>
      <c r="E68" s="16">
        <v>3</v>
      </c>
      <c r="F68" s="16">
        <v>4</v>
      </c>
      <c r="G68" s="45">
        <v>5</v>
      </c>
      <c r="H68" s="46"/>
      <c r="I68" s="45">
        <v>6</v>
      </c>
      <c r="J68" s="46"/>
      <c r="K68" s="40">
        <v>7</v>
      </c>
      <c r="L68" s="41"/>
      <c r="M68" s="2"/>
      <c r="N68" s="2"/>
      <c r="O68" s="2"/>
      <c r="P68" s="2"/>
    </row>
    <row r="69" spans="1:16" ht="17.25" x14ac:dyDescent="0.3">
      <c r="A69" s="42" t="s">
        <v>62</v>
      </c>
      <c r="B69" s="43"/>
      <c r="C69" s="44"/>
      <c r="D69" s="16" t="s">
        <v>63</v>
      </c>
      <c r="E69" s="16">
        <v>1</v>
      </c>
      <c r="F69" s="16">
        <v>150000</v>
      </c>
      <c r="G69" s="45">
        <f t="shared" ref="G69" si="4">E69*F69</f>
        <v>150000</v>
      </c>
      <c r="H69" s="46"/>
      <c r="I69" s="45">
        <v>100000</v>
      </c>
      <c r="J69" s="46"/>
      <c r="K69" s="40">
        <f>E69*I69</f>
        <v>100000</v>
      </c>
      <c r="L69" s="41"/>
      <c r="M69" s="2"/>
      <c r="N69" s="2"/>
      <c r="O69" s="2"/>
      <c r="P69" s="2"/>
    </row>
    <row r="70" spans="1:16" ht="17.25" x14ac:dyDescent="0.3">
      <c r="A70" s="42" t="s">
        <v>64</v>
      </c>
      <c r="B70" s="43"/>
      <c r="C70" s="44"/>
      <c r="D70" s="16" t="s">
        <v>63</v>
      </c>
      <c r="E70" s="16">
        <v>1</v>
      </c>
      <c r="F70" s="16">
        <v>70000</v>
      </c>
      <c r="G70" s="45">
        <f t="shared" ref="G70:G71" si="5">E70*F70</f>
        <v>70000</v>
      </c>
      <c r="H70" s="46"/>
      <c r="I70" s="45">
        <v>40000</v>
      </c>
      <c r="J70" s="46"/>
      <c r="K70" s="40">
        <f t="shared" ref="K70:K71" si="6">E70*I70</f>
        <v>40000</v>
      </c>
      <c r="L70" s="41"/>
      <c r="M70" s="2"/>
      <c r="N70" s="2"/>
      <c r="O70" s="2"/>
      <c r="P70" s="2"/>
    </row>
    <row r="71" spans="1:16" ht="17.25" x14ac:dyDescent="0.3">
      <c r="A71" s="42" t="s">
        <v>67</v>
      </c>
      <c r="B71" s="43"/>
      <c r="C71" s="44"/>
      <c r="D71" s="16" t="s">
        <v>63</v>
      </c>
      <c r="E71" s="16">
        <v>1</v>
      </c>
      <c r="F71" s="16">
        <v>50000</v>
      </c>
      <c r="G71" s="45">
        <f t="shared" si="5"/>
        <v>50000</v>
      </c>
      <c r="H71" s="46"/>
      <c r="I71" s="45">
        <v>25000</v>
      </c>
      <c r="J71" s="46"/>
      <c r="K71" s="40">
        <f t="shared" si="6"/>
        <v>25000</v>
      </c>
      <c r="L71" s="41"/>
      <c r="M71" s="2"/>
      <c r="N71" s="2"/>
      <c r="O71" s="2"/>
      <c r="P71" s="2"/>
    </row>
    <row r="72" spans="1:16" ht="17.25" x14ac:dyDescent="0.3">
      <c r="A72" s="45" t="s">
        <v>22</v>
      </c>
      <c r="B72" s="65"/>
      <c r="C72" s="46"/>
      <c r="D72" s="11"/>
      <c r="E72" s="11">
        <f>SUM(E69:E71)</f>
        <v>3</v>
      </c>
      <c r="F72" s="16" t="s">
        <v>23</v>
      </c>
      <c r="G72" s="45">
        <f>SUM(G69:G71)</f>
        <v>270000</v>
      </c>
      <c r="H72" s="46"/>
      <c r="I72" s="45" t="s">
        <v>23</v>
      </c>
      <c r="J72" s="46"/>
      <c r="K72" s="40">
        <f>SUM(K69:K71)</f>
        <v>165000</v>
      </c>
      <c r="L72" s="41"/>
      <c r="M72" s="2"/>
      <c r="N72" s="2"/>
      <c r="O72" s="2"/>
      <c r="P72" s="2"/>
    </row>
    <row r="73" spans="1:16" ht="17.25" x14ac:dyDescent="0.3">
      <c r="A73" s="21"/>
      <c r="B73" s="21"/>
      <c r="C73" s="21"/>
      <c r="D73" s="22"/>
      <c r="E73" s="22"/>
      <c r="F73" s="21"/>
      <c r="G73" s="21"/>
      <c r="H73" s="21"/>
      <c r="I73" s="21"/>
      <c r="J73" s="21"/>
      <c r="K73" s="23"/>
      <c r="L73" s="23"/>
      <c r="M73" s="2"/>
      <c r="N73" s="2"/>
      <c r="O73" s="2"/>
      <c r="P73" s="2"/>
    </row>
    <row r="74" spans="1:16" ht="18.75" x14ac:dyDescent="0.25">
      <c r="A74" s="72" t="s">
        <v>24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6" ht="18.75" customHeight="1" x14ac:dyDescent="0.3">
      <c r="A75" s="87" t="s">
        <v>25</v>
      </c>
      <c r="B75" s="100"/>
      <c r="C75" s="88"/>
      <c r="D75" s="87" t="s">
        <v>26</v>
      </c>
      <c r="E75" s="88"/>
      <c r="F75" s="77" t="s">
        <v>25</v>
      </c>
      <c r="G75" s="77"/>
      <c r="H75" s="77"/>
      <c r="I75" s="97" t="s">
        <v>26</v>
      </c>
      <c r="J75" s="98"/>
      <c r="K75" s="2"/>
      <c r="L75" s="2"/>
      <c r="M75" s="2"/>
      <c r="N75" s="2"/>
      <c r="O75" s="2"/>
    </row>
    <row r="76" spans="1:16" ht="17.25" x14ac:dyDescent="0.3">
      <c r="A76" s="89" t="s">
        <v>27</v>
      </c>
      <c r="B76" s="30"/>
      <c r="C76" s="90"/>
      <c r="D76" s="87">
        <v>7000</v>
      </c>
      <c r="E76" s="88"/>
      <c r="F76" s="89" t="s">
        <v>28</v>
      </c>
      <c r="G76" s="30"/>
      <c r="H76" s="90"/>
      <c r="I76" s="40">
        <v>0</v>
      </c>
      <c r="J76" s="41"/>
      <c r="K76" s="2"/>
      <c r="L76" s="2"/>
      <c r="M76" s="2"/>
      <c r="N76" s="2"/>
      <c r="O76" s="2"/>
    </row>
    <row r="77" spans="1:16" ht="17.25" x14ac:dyDescent="0.3">
      <c r="A77" s="89" t="s">
        <v>29</v>
      </c>
      <c r="B77" s="30"/>
      <c r="C77" s="90"/>
      <c r="D77" s="87">
        <v>0</v>
      </c>
      <c r="E77" s="88"/>
      <c r="F77" s="91" t="s">
        <v>45</v>
      </c>
      <c r="G77" s="91"/>
      <c r="H77" s="91"/>
      <c r="I77" s="40">
        <v>0</v>
      </c>
      <c r="J77" s="41"/>
      <c r="K77" s="2"/>
      <c r="L77" s="2"/>
      <c r="M77" s="2"/>
      <c r="N77" s="2"/>
      <c r="O77" s="2"/>
    </row>
    <row r="78" spans="1:16" ht="17.25" x14ac:dyDescent="0.3">
      <c r="A78" s="89" t="s">
        <v>30</v>
      </c>
      <c r="B78" s="30"/>
      <c r="C78" s="90"/>
      <c r="D78" s="87">
        <v>0</v>
      </c>
      <c r="E78" s="88"/>
      <c r="F78" s="91" t="s">
        <v>43</v>
      </c>
      <c r="G78" s="91"/>
      <c r="H78" s="91"/>
      <c r="I78" s="40">
        <f>K72</f>
        <v>165000</v>
      </c>
      <c r="J78" s="41"/>
      <c r="K78" s="2"/>
      <c r="L78" s="2"/>
      <c r="M78" s="2"/>
      <c r="N78" s="2"/>
      <c r="O78" s="2"/>
    </row>
    <row r="79" spans="1:16" ht="17.25" customHeight="1" x14ac:dyDescent="0.3">
      <c r="A79" s="89" t="s">
        <v>31</v>
      </c>
      <c r="B79" s="30"/>
      <c r="C79" s="90"/>
      <c r="D79" s="87">
        <v>1500</v>
      </c>
      <c r="E79" s="88"/>
      <c r="F79" s="87" t="s">
        <v>17</v>
      </c>
      <c r="G79" s="100"/>
      <c r="H79" s="88"/>
      <c r="I79" s="87">
        <f>SUM(D76:E79)+SUM(I76:J78)</f>
        <v>173500</v>
      </c>
      <c r="J79" s="88"/>
      <c r="K79" s="2"/>
      <c r="L79" s="2"/>
      <c r="M79" s="2"/>
      <c r="N79" s="2"/>
      <c r="O79" s="2"/>
    </row>
    <row r="80" spans="1:16" ht="17.25" x14ac:dyDescent="0.3">
      <c r="A80" s="3"/>
      <c r="B80" s="3"/>
      <c r="C80" s="3"/>
      <c r="D80" s="8"/>
      <c r="E80" s="8"/>
      <c r="F80" s="8"/>
      <c r="G80" s="8"/>
      <c r="H80" s="2"/>
      <c r="I80" s="2"/>
      <c r="J80" s="2"/>
      <c r="K80" s="2"/>
      <c r="L80" s="2"/>
    </row>
    <row r="81" spans="1:14" ht="17.25" x14ac:dyDescent="0.3">
      <c r="A81" s="28"/>
      <c r="B81" s="28"/>
      <c r="C81" s="28"/>
      <c r="D81" s="8"/>
      <c r="E81" s="8"/>
      <c r="F81" s="8"/>
      <c r="G81" s="8"/>
      <c r="H81" s="8"/>
      <c r="I81" s="8"/>
      <c r="J81" s="8"/>
      <c r="K81" s="2"/>
      <c r="L81" s="2"/>
      <c r="M81" s="12"/>
      <c r="N81" s="12"/>
    </row>
    <row r="82" spans="1:14" ht="17.25" x14ac:dyDescent="0.3">
      <c r="A82" s="4" t="s">
        <v>85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4" ht="17.25" x14ac:dyDescent="0.3">
      <c r="A83" s="5" t="s">
        <v>46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4" ht="17.25" x14ac:dyDescent="0.3">
      <c r="A84" s="4" t="s">
        <v>47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4" ht="17.25" x14ac:dyDescent="0.3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4" ht="19.5" customHeight="1" x14ac:dyDescent="0.25">
      <c r="A86" s="67" t="s">
        <v>86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1:14" ht="17.25" x14ac:dyDescent="0.3">
      <c r="A87" s="6" t="s">
        <v>87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4" ht="17.25" x14ac:dyDescent="0.3">
      <c r="A88" s="6" t="s">
        <v>36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4" ht="17.25" x14ac:dyDescent="0.3">
      <c r="A89" s="6" t="s">
        <v>37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4" ht="17.25" x14ac:dyDescent="0.3">
      <c r="A90" s="6" t="s">
        <v>88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4" ht="17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4" ht="17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</sheetData>
  <mergeCells count="148">
    <mergeCell ref="A5:N5"/>
    <mergeCell ref="A6:N6"/>
    <mergeCell ref="A7:N7"/>
    <mergeCell ref="A8:N8"/>
    <mergeCell ref="A9:N9"/>
    <mergeCell ref="A12:N12"/>
    <mergeCell ref="A13:N13"/>
    <mergeCell ref="A18:L18"/>
    <mergeCell ref="F79:H79"/>
    <mergeCell ref="I79:J79"/>
    <mergeCell ref="A75:C75"/>
    <mergeCell ref="D75:E75"/>
    <mergeCell ref="A76:C76"/>
    <mergeCell ref="A77:C77"/>
    <mergeCell ref="A78:C78"/>
    <mergeCell ref="A79:C79"/>
    <mergeCell ref="D76:E76"/>
    <mergeCell ref="D77:E77"/>
    <mergeCell ref="D78:E78"/>
    <mergeCell ref="D79:E79"/>
    <mergeCell ref="A10:N10"/>
    <mergeCell ref="A17:L17"/>
    <mergeCell ref="K72:L72"/>
    <mergeCell ref="A29:L29"/>
    <mergeCell ref="A30:L30"/>
    <mergeCell ref="H58:L58"/>
    <mergeCell ref="A58:B58"/>
    <mergeCell ref="E43:G43"/>
    <mergeCell ref="E44:G44"/>
    <mergeCell ref="H43:L43"/>
    <mergeCell ref="H44:L44"/>
    <mergeCell ref="E58:G58"/>
    <mergeCell ref="A43:B43"/>
    <mergeCell ref="A44:B44"/>
    <mergeCell ref="A36:L36"/>
    <mergeCell ref="A41:B41"/>
    <mergeCell ref="E41:G41"/>
    <mergeCell ref="H41:L41"/>
    <mergeCell ref="G72:H72"/>
    <mergeCell ref="A72:C72"/>
    <mergeCell ref="F76:H76"/>
    <mergeCell ref="F77:H77"/>
    <mergeCell ref="I72:J72"/>
    <mergeCell ref="A11:N11"/>
    <mergeCell ref="I75:J75"/>
    <mergeCell ref="F75:H75"/>
    <mergeCell ref="I76:J76"/>
    <mergeCell ref="I77:J77"/>
    <mergeCell ref="A2:L2"/>
    <mergeCell ref="A74:L74"/>
    <mergeCell ref="K66:L67"/>
    <mergeCell ref="A37:L37"/>
    <mergeCell ref="A38:L38"/>
    <mergeCell ref="A39:L39"/>
    <mergeCell ref="A61:L61"/>
    <mergeCell ref="A62:L62"/>
    <mergeCell ref="A63:L63"/>
    <mergeCell ref="E40:G40"/>
    <mergeCell ref="E42:G42"/>
    <mergeCell ref="A31:L31"/>
    <mergeCell ref="A32:L32"/>
    <mergeCell ref="A33:L33"/>
    <mergeCell ref="A35:L35"/>
    <mergeCell ref="E59:G59"/>
    <mergeCell ref="H59:L59"/>
    <mergeCell ref="K69:L69"/>
    <mergeCell ref="G66:H67"/>
    <mergeCell ref="G68:H68"/>
    <mergeCell ref="G69:H69"/>
    <mergeCell ref="H51:L51"/>
    <mergeCell ref="H52:L52"/>
    <mergeCell ref="H53:L53"/>
    <mergeCell ref="A86:L86"/>
    <mergeCell ref="A45:B45"/>
    <mergeCell ref="E45:G45"/>
    <mergeCell ref="H45:L45"/>
    <mergeCell ref="A46:B46"/>
    <mergeCell ref="E46:G46"/>
    <mergeCell ref="H46:L46"/>
    <mergeCell ref="A47:B47"/>
    <mergeCell ref="E47:G47"/>
    <mergeCell ref="H47:L47"/>
    <mergeCell ref="H54:L54"/>
    <mergeCell ref="E51:G51"/>
    <mergeCell ref="F78:H78"/>
    <mergeCell ref="I78:J78"/>
    <mergeCell ref="A48:B48"/>
    <mergeCell ref="E48:G48"/>
    <mergeCell ref="H48:L48"/>
    <mergeCell ref="A49:B49"/>
    <mergeCell ref="E49:G49"/>
    <mergeCell ref="H49:L49"/>
    <mergeCell ref="A59:B59"/>
    <mergeCell ref="A68:C68"/>
    <mergeCell ref="A4:L4"/>
    <mergeCell ref="D28:E28"/>
    <mergeCell ref="D27:E27"/>
    <mergeCell ref="A34:N34"/>
    <mergeCell ref="A21:N21"/>
    <mergeCell ref="A25:L25"/>
    <mergeCell ref="A23:N23"/>
    <mergeCell ref="A20:N20"/>
    <mergeCell ref="A19:N19"/>
    <mergeCell ref="A16:N16"/>
    <mergeCell ref="A15:N15"/>
    <mergeCell ref="A22:N22"/>
    <mergeCell ref="H40:L40"/>
    <mergeCell ref="H42:L42"/>
    <mergeCell ref="A40:B40"/>
    <mergeCell ref="A42:B42"/>
    <mergeCell ref="K70:L70"/>
    <mergeCell ref="A71:C71"/>
    <mergeCell ref="G71:H71"/>
    <mergeCell ref="I71:J71"/>
    <mergeCell ref="K71:L71"/>
    <mergeCell ref="I66:J67"/>
    <mergeCell ref="I68:J68"/>
    <mergeCell ref="K68:L68"/>
    <mergeCell ref="I69:J69"/>
    <mergeCell ref="A66:C67"/>
    <mergeCell ref="D66:D67"/>
    <mergeCell ref="E66:E67"/>
    <mergeCell ref="F66:F67"/>
    <mergeCell ref="A69:C69"/>
    <mergeCell ref="A70:C70"/>
    <mergeCell ref="G70:H70"/>
    <mergeCell ref="I70:J70"/>
    <mergeCell ref="A14:N14"/>
    <mergeCell ref="A24:N24"/>
    <mergeCell ref="A55:B55"/>
    <mergeCell ref="A56:B56"/>
    <mergeCell ref="A57:B57"/>
    <mergeCell ref="E55:G55"/>
    <mergeCell ref="E56:G56"/>
    <mergeCell ref="E57:G57"/>
    <mergeCell ref="H55:L55"/>
    <mergeCell ref="H56:L56"/>
    <mergeCell ref="H57:L57"/>
    <mergeCell ref="A50:B50"/>
    <mergeCell ref="E50:G50"/>
    <mergeCell ref="H50:L50"/>
    <mergeCell ref="E53:G53"/>
    <mergeCell ref="E54:G54"/>
    <mergeCell ref="A51:B51"/>
    <mergeCell ref="A52:B52"/>
    <mergeCell ref="A53:B53"/>
    <mergeCell ref="A54:B54"/>
    <mergeCell ref="E52:G52"/>
  </mergeCells>
  <phoneticPr fontId="12" type="noConversion"/>
  <hyperlinks>
    <hyperlink ref="A83" r:id="rId1" display="mailto:crp-48@list.ru" xr:uid="{5DDE5314-6184-4A52-91C9-75CAC14B4856}"/>
  </hyperlinks>
  <pageMargins left="0.39370078740157483" right="0.43307086614173229" top="0.78740157480314965" bottom="0.3937007874015748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2022-09-29T11:31:55Z</dcterms:modified>
</cp:coreProperties>
</file>