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DEFE147-08A9-4C0B-8887-AFE35EA325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5" i="1" l="1"/>
  <c r="E73" i="1"/>
  <c r="E62" i="1"/>
  <c r="E63" i="1"/>
  <c r="E64" i="1"/>
  <c r="E58" i="1"/>
  <c r="E59" i="1"/>
  <c r="E60" i="1"/>
  <c r="E61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77" i="1"/>
  <c r="E78" i="1"/>
  <c r="E44" i="1"/>
  <c r="E76" i="1"/>
  <c r="E74" i="1"/>
  <c r="K87" i="1" l="1"/>
  <c r="K88" i="1"/>
  <c r="K89" i="1"/>
  <c r="K90" i="1"/>
  <c r="K91" i="1"/>
  <c r="K92" i="1"/>
  <c r="K93" i="1"/>
  <c r="K94" i="1"/>
  <c r="K95" i="1" l="1"/>
  <c r="I100" i="1" s="1"/>
  <c r="I101" i="1" s="1"/>
  <c r="E67" i="1" l="1"/>
  <c r="E69" i="1"/>
  <c r="E70" i="1"/>
  <c r="E71" i="1"/>
  <c r="E72" i="1"/>
  <c r="E66" i="1"/>
  <c r="E42" i="1"/>
  <c r="E95" i="1"/>
  <c r="G87" i="1"/>
  <c r="E65" i="1" l="1"/>
  <c r="E43" i="1"/>
  <c r="E41" i="1"/>
  <c r="G89" i="1"/>
  <c r="G88" i="1"/>
  <c r="E79" i="1" l="1"/>
  <c r="G90" i="1"/>
  <c r="G91" i="1" l="1"/>
  <c r="G92" i="1" l="1"/>
  <c r="G93" i="1" l="1"/>
  <c r="G94" i="1" l="1"/>
  <c r="G95" i="1" l="1"/>
</calcChain>
</file>

<file path=xl/sharedStrings.xml><?xml version="1.0" encoding="utf-8"?>
<sst xmlns="http://schemas.openxmlformats.org/spreadsheetml/2006/main" count="120" uniqueCount="116">
  <si>
    <t>БИЗНЕС-ПЛАН</t>
  </si>
  <si>
    <t>Вид деятельности по ОКВЭД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</si>
  <si>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</si>
  <si>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</si>
  <si>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</si>
  <si>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</si>
  <si>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</si>
  <si>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</si>
  <si>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Рынки сбыта, наличие договоров поставки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</si>
  <si>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</si>
  <si>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</si>
  <si>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</si>
  <si>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</si>
  <si>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</si>
  <si>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</si>
  <si>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</si>
  <si>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</si>
  <si>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</si>
  <si>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</si>
  <si>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</si>
  <si>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</si>
  <si>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</si>
  <si>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</si>
  <si>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</si>
  <si>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</si>
  <si>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</si>
  <si>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</si>
  <si>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</si>
  <si>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</si>
  <si>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</si>
  <si>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</si>
  <si>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</si>
  <si>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</si>
  <si>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</si>
  <si>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</si>
  <si>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</si>
  <si>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</si>
  <si>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</si>
  <si>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</si>
  <si>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</si>
  <si>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</si>
  <si>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</si>
  <si>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</si>
  <si>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</si>
  <si>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</si>
  <si>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</si>
  <si>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</si>
  <si>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V Не будет сотрудников</t>
  </si>
  <si>
    <t>Шуроповерт Makita</t>
  </si>
  <si>
    <t>Пылесос строительный</t>
  </si>
  <si>
    <t>Молоток отбойный Bosch</t>
  </si>
  <si>
    <t>Набор иструмента Дело техники</t>
  </si>
  <si>
    <t xml:space="preserve">Бур отбойный </t>
  </si>
  <si>
    <t xml:space="preserve">Сверла </t>
  </si>
  <si>
    <t>Мешки для строител. Пылесоса</t>
  </si>
  <si>
    <t xml:space="preserve">Сверла для бура </t>
  </si>
  <si>
    <t>Установка умывальника</t>
  </si>
  <si>
    <t>Установка унитаза</t>
  </si>
  <si>
    <t>Установка ванны</t>
  </si>
  <si>
    <t>Замена электропроводки 1хкомн</t>
  </si>
  <si>
    <t>Замена эл. Счетчика</t>
  </si>
  <si>
    <t>Установка розеток-выключателей</t>
  </si>
  <si>
    <t>Замена стояка</t>
  </si>
  <si>
    <t>Замена радиаторов</t>
  </si>
  <si>
    <t>Перфоратор Bosch д/штробления бет стен</t>
  </si>
  <si>
    <t>Фен строительный д/изоляции Bosch</t>
  </si>
  <si>
    <t>Перфоратор д/сверления отвер makita</t>
  </si>
  <si>
    <t>Доп. аккумулятор д/ шуроп. Makita</t>
  </si>
  <si>
    <t>Комплект свар. Оборудования Candan</t>
  </si>
  <si>
    <t xml:space="preserve">Ножницы для резки PPR-труб D 16-63 </t>
  </si>
  <si>
    <t>Трос сантехнический 10метров</t>
  </si>
  <si>
    <t>Дальнометр Condtrol 60</t>
  </si>
  <si>
    <t>Нивелир Condtrol 15</t>
  </si>
  <si>
    <t>УШМ д 120 Bosch</t>
  </si>
  <si>
    <t>УШМ д 180 Bosch</t>
  </si>
  <si>
    <t>Лестница транформер Алюмет</t>
  </si>
  <si>
    <t>Пила Сабельная Интерскол</t>
  </si>
  <si>
    <t>Полотно д/сабельной пилы</t>
  </si>
  <si>
    <t>Штроборез Интерскол</t>
  </si>
  <si>
    <t>Прожектор на штативе</t>
  </si>
  <si>
    <t>Коронка буровая 68мм</t>
  </si>
  <si>
    <t>Коронка алмазная 68мм</t>
  </si>
  <si>
    <t>Диск алмазный диаметр 125</t>
  </si>
  <si>
    <t>Диск алмазный диаметр 180</t>
  </si>
  <si>
    <t>Комплект для защиты дыхания</t>
  </si>
  <si>
    <t>Фильтр для комплекта защиты</t>
  </si>
  <si>
    <t>Кувалда</t>
  </si>
  <si>
    <t xml:space="preserve">Гвоздодер </t>
  </si>
  <si>
    <t>Молоток-гвоздодер</t>
  </si>
  <si>
    <t>Ключ разводной</t>
  </si>
  <si>
    <r>
      <rPr>
        <b/>
        <sz val="13"/>
        <color theme="1"/>
        <rFont val="Times New Roman"/>
        <family val="1"/>
        <charset val="204"/>
      </rPr>
      <t xml:space="preserve">V  НПД (самозанятый) </t>
    </r>
    <r>
      <rPr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</si>
  <si>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описание производимого товара (работ, услуг) </t>
  </si>
  <si>
    <t xml:space="preserve">Имеющееся оборудование/имущество для бизнеса </t>
  </si>
  <si>
    <t xml:space="preserve">Потребители товара (работ, услуг) – целевая аудитория: </t>
  </si>
  <si>
    <t>население города Липецка и Липецкой области</t>
  </si>
  <si>
    <t xml:space="preserve">Реклама товара (работ, услуг): </t>
  </si>
  <si>
    <t>Авито, Юла, Яндекс Про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</si>
  <si>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</si>
  <si>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</si>
  <si>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</si>
  <si>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</si>
  <si>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</si>
  <si>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</si>
  <si>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</si>
  <si>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</si>
  <si>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</si>
  <si>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</si>
  <si>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>Название проекта Электромонтажные и сантехнические работы</t>
  </si>
  <si>
    <t xml:space="preserve">Адрес места ведения бизнеса, кв. м, стоимость аренды или право собственности </t>
  </si>
  <si>
    <t>Электромонтажные и сантехнические работы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</si>
  <si>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</si>
  <si>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</si>
  <si>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</si>
  <si>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</si>
  <si>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</si>
  <si>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t xml:space="preserve">Мультиметр, амперметр, коронка для отверстий, дрель, ключи сантехнические, уровень, автомобиль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</si>
</sst>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6"/>
  <sheetViews>
    <sheetView tabSelected="1" showWhiteSpace="0" view="pageLayout" zoomScaleNormal="91" workbookViewId="0">
      <selection activeCell="A15" sqref="A15:N15"/>
    </sheetView>
  </sheetViews>
  <sheetFormatPr defaultRowHeight="15" x14ac:dyDescent="0.25"/>
  <cols>
    <col min="1" max="1" width="28.85546875" customWidth="1"/>
    <col min="2" max="3" width="8.42578125" customWidth="1"/>
    <col min="4" max="4" width="8.7109375" customWidth="1"/>
    <col min="5" max="6" width="8.4257812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7.85546875" customWidth="1"/>
    <col min="13" max="13" width="8.7109375" customWidth="1"/>
    <col min="14" max="14" width="8.28515625" customWidth="1"/>
  </cols>
  <sheetData>
    <row r="2" spans="1:14" ht="18.75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ht="18.75" x14ac:dyDescent="0.25">
      <c r="A3" s="1"/>
    </row>
    <row r="4" spans="1:14" ht="18.75" x14ac:dyDescent="0.25">
      <c r="A4" s="66" t="s">
        <v>33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4" ht="16.5" x14ac:dyDescent="0.25">
      <c r="A5" s="78" t="s">
        <v>97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6.5" x14ac:dyDescent="0.25">
      <c r="A6" s="78" t="s">
        <v>98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6.5" x14ac:dyDescent="0.25">
      <c r="A7" s="78" t="s">
        <v>99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6.5" x14ac:dyDescent="0.25">
      <c r="A8" s="78" t="s">
        <v>100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6.5" x14ac:dyDescent="0.25">
      <c r="A9" s="78" t="s">
        <v>101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ht="16.5" x14ac:dyDescent="0.25">
      <c r="A10" s="78" t="s">
        <v>102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ht="16.5" x14ac:dyDescent="0.25">
      <c r="A11" s="78" t="s">
        <v>103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6.5" x14ac:dyDescent="0.25">
      <c r="A12" s="78" t="s">
        <v>104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ht="16.5" x14ac:dyDescent="0.25">
      <c r="A13" s="78" t="s">
        <v>105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6.5" x14ac:dyDescent="0.25">
      <c r="A14" s="79" t="s">
        <v>106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6.5" x14ac:dyDescent="0.25">
      <c r="A15" s="63" t="s">
        <v>107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16.5" x14ac:dyDescent="0.25">
      <c r="A16" s="63" t="s">
        <v>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6.5" x14ac:dyDescent="0.25">
      <c r="A17" s="81" t="s">
        <v>2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16.5" x14ac:dyDescent="0.25">
      <c r="A18" s="80" t="s">
        <v>90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5" customHeight="1" x14ac:dyDescent="0.25">
      <c r="A19" s="63" t="s">
        <v>108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6.5" x14ac:dyDescent="0.25">
      <c r="A20" s="62" t="s">
        <v>91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ht="16.5" x14ac:dyDescent="0.25">
      <c r="A21" s="62" t="s">
        <v>109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 ht="16.5" x14ac:dyDescent="0.25">
      <c r="A22" s="78" t="s">
        <v>92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22.5" customHeight="1" x14ac:dyDescent="0.25">
      <c r="A23" s="43" t="s">
        <v>115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8.75" x14ac:dyDescent="0.25">
      <c r="A24" s="76" t="s">
        <v>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4" ht="18.7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4" ht="35.25" customHeight="1" x14ac:dyDescent="0.3">
      <c r="A26" s="7" t="s">
        <v>4</v>
      </c>
      <c r="B26" s="7" t="s">
        <v>5</v>
      </c>
      <c r="C26" s="7" t="s">
        <v>6</v>
      </c>
      <c r="D26" s="72" t="s">
        <v>7</v>
      </c>
      <c r="E26" s="72"/>
      <c r="F26" s="2"/>
      <c r="G26" s="2"/>
      <c r="H26" s="2"/>
      <c r="I26" s="2"/>
      <c r="J26" s="2"/>
      <c r="K26" s="2"/>
      <c r="L26" s="2"/>
    </row>
    <row r="27" spans="1:14" ht="17.25" x14ac:dyDescent="0.3">
      <c r="A27" s="9"/>
      <c r="B27" s="9"/>
      <c r="C27" s="9"/>
      <c r="D27" s="24"/>
      <c r="E27" s="24"/>
      <c r="F27" s="2"/>
      <c r="G27" s="2"/>
      <c r="H27" s="2"/>
      <c r="I27" s="2"/>
      <c r="J27" s="2"/>
      <c r="K27" s="2"/>
      <c r="L27" s="2"/>
    </row>
    <row r="28" spans="1:14" ht="16.5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4" ht="16.5" x14ac:dyDescent="0.25">
      <c r="A29" s="64" t="s">
        <v>47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4" ht="18.75" x14ac:dyDescent="0.25">
      <c r="A30" s="82" t="s">
        <v>34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4" ht="16.5" x14ac:dyDescent="0.25">
      <c r="A31" s="78" t="s">
        <v>93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16.5" customHeight="1" x14ac:dyDescent="0.25">
      <c r="A32" s="43" t="s">
        <v>94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16.5" x14ac:dyDescent="0.25">
      <c r="A33" s="78" t="s">
        <v>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ht="16.5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6.5" x14ac:dyDescent="0.25">
      <c r="A35" s="78" t="s">
        <v>95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6.5" x14ac:dyDescent="0.25">
      <c r="A36" s="43" t="s">
        <v>96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8.75" x14ac:dyDescent="0.25">
      <c r="A37" s="83" t="s">
        <v>35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1:14" ht="16.5" x14ac:dyDescent="0.25">
      <c r="A38" s="32" t="s">
        <v>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4" ht="33.75" customHeight="1" x14ac:dyDescent="0.25">
      <c r="A39" s="39" t="s">
        <v>10</v>
      </c>
      <c r="B39" s="41"/>
      <c r="C39" s="7" t="s">
        <v>11</v>
      </c>
      <c r="D39" s="7" t="s">
        <v>12</v>
      </c>
      <c r="E39" s="72" t="s">
        <v>13</v>
      </c>
      <c r="F39" s="72"/>
      <c r="G39" s="72"/>
      <c r="H39" s="73" t="s">
        <v>14</v>
      </c>
      <c r="I39" s="74"/>
      <c r="J39" s="74"/>
      <c r="K39" s="74"/>
      <c r="L39" s="75"/>
    </row>
    <row r="40" spans="1:14" ht="27.75" customHeight="1" x14ac:dyDescent="0.25">
      <c r="A40" s="29" t="s">
        <v>45</v>
      </c>
      <c r="B40" s="31"/>
      <c r="C40" s="8"/>
      <c r="D40" s="8"/>
      <c r="E40" s="58"/>
      <c r="F40" s="58"/>
      <c r="G40" s="58"/>
      <c r="H40" s="29"/>
      <c r="I40" s="30"/>
      <c r="J40" s="30"/>
      <c r="K40" s="30"/>
      <c r="L40" s="31"/>
    </row>
    <row r="41" spans="1:14" ht="17.25" x14ac:dyDescent="0.25">
      <c r="A41" s="29" t="s">
        <v>15</v>
      </c>
      <c r="B41" s="31"/>
      <c r="C41" s="8"/>
      <c r="D41" s="8"/>
      <c r="E41" s="58">
        <f>SUM(E42:G42)</f>
        <v>0</v>
      </c>
      <c r="F41" s="58"/>
      <c r="G41" s="58"/>
      <c r="H41" s="29"/>
      <c r="I41" s="30"/>
      <c r="J41" s="30"/>
      <c r="K41" s="30"/>
      <c r="L41" s="31"/>
    </row>
    <row r="42" spans="1:14" ht="17.25" x14ac:dyDescent="0.3">
      <c r="A42" s="17"/>
      <c r="B42" s="34"/>
      <c r="C42" s="9"/>
      <c r="D42" s="9"/>
      <c r="E42" s="24">
        <f>C42*D42</f>
        <v>0</v>
      </c>
      <c r="F42" s="24"/>
      <c r="G42" s="24"/>
      <c r="H42" s="45"/>
      <c r="I42" s="46"/>
      <c r="J42" s="46"/>
      <c r="K42" s="46"/>
      <c r="L42" s="47"/>
    </row>
    <row r="43" spans="1:14" ht="17.25" x14ac:dyDescent="0.25">
      <c r="A43" s="29" t="s">
        <v>16</v>
      </c>
      <c r="B43" s="31"/>
      <c r="C43" s="8"/>
      <c r="D43" s="8"/>
      <c r="E43" s="58">
        <f>E44+E45+E46+E47+E48+E49+E50+E51+E52+E53+E54+E55+E56+E57+E58+E59+E60+E61+E62+E63+E64</f>
        <v>275510</v>
      </c>
      <c r="F43" s="58"/>
      <c r="G43" s="58"/>
      <c r="H43" s="29"/>
      <c r="I43" s="30"/>
      <c r="J43" s="30"/>
      <c r="K43" s="30"/>
      <c r="L43" s="31"/>
    </row>
    <row r="44" spans="1:14" ht="17.25" x14ac:dyDescent="0.3">
      <c r="A44" s="25" t="s">
        <v>64</v>
      </c>
      <c r="B44" s="26"/>
      <c r="C44" s="11">
        <v>1</v>
      </c>
      <c r="D44" s="11">
        <v>61000</v>
      </c>
      <c r="E44" s="24">
        <f>C44*D44</f>
        <v>61000</v>
      </c>
      <c r="F44" s="24"/>
      <c r="G44" s="24"/>
      <c r="H44" s="14"/>
      <c r="I44" s="15"/>
      <c r="J44" s="15"/>
      <c r="K44" s="15"/>
      <c r="L44" s="16"/>
    </row>
    <row r="45" spans="1:14" ht="17.25" x14ac:dyDescent="0.3">
      <c r="A45" s="25" t="s">
        <v>65</v>
      </c>
      <c r="B45" s="26"/>
      <c r="C45" s="11">
        <v>1</v>
      </c>
      <c r="D45" s="11">
        <v>9500</v>
      </c>
      <c r="E45" s="24">
        <f t="shared" ref="E45:E57" si="0">C45*D45</f>
        <v>9500</v>
      </c>
      <c r="F45" s="24"/>
      <c r="G45" s="24"/>
      <c r="H45" s="14"/>
      <c r="I45" s="15"/>
      <c r="J45" s="15"/>
      <c r="K45" s="15"/>
      <c r="L45" s="16"/>
    </row>
    <row r="46" spans="1:14" ht="17.25" x14ac:dyDescent="0.3">
      <c r="A46" s="25" t="s">
        <v>66</v>
      </c>
      <c r="B46" s="26"/>
      <c r="C46" s="11">
        <v>1</v>
      </c>
      <c r="D46" s="11">
        <v>16500</v>
      </c>
      <c r="E46" s="24">
        <f t="shared" si="0"/>
        <v>16500</v>
      </c>
      <c r="F46" s="24"/>
      <c r="G46" s="24"/>
      <c r="H46" s="14"/>
      <c r="I46" s="15"/>
      <c r="J46" s="15"/>
      <c r="K46" s="15"/>
      <c r="L46" s="16"/>
    </row>
    <row r="47" spans="1:14" ht="17.25" x14ac:dyDescent="0.3">
      <c r="A47" s="25" t="s">
        <v>48</v>
      </c>
      <c r="B47" s="26"/>
      <c r="C47" s="11">
        <v>1</v>
      </c>
      <c r="D47" s="11">
        <v>11500</v>
      </c>
      <c r="E47" s="24">
        <f t="shared" si="0"/>
        <v>11500</v>
      </c>
      <c r="F47" s="24"/>
      <c r="G47" s="24"/>
      <c r="H47" s="14"/>
      <c r="I47" s="15"/>
      <c r="J47" s="15"/>
      <c r="K47" s="15"/>
      <c r="L47" s="16"/>
    </row>
    <row r="48" spans="1:14" ht="17.25" x14ac:dyDescent="0.3">
      <c r="A48" s="25" t="s">
        <v>68</v>
      </c>
      <c r="B48" s="26"/>
      <c r="C48" s="11">
        <v>1</v>
      </c>
      <c r="D48" s="11">
        <v>8500</v>
      </c>
      <c r="E48" s="24">
        <f t="shared" si="0"/>
        <v>8500</v>
      </c>
      <c r="F48" s="24"/>
      <c r="G48" s="24"/>
      <c r="H48" s="14"/>
      <c r="I48" s="15"/>
      <c r="J48" s="15"/>
      <c r="K48" s="15"/>
      <c r="L48" s="16"/>
    </row>
    <row r="49" spans="1:12" ht="17.25" x14ac:dyDescent="0.3">
      <c r="A49" s="25" t="s">
        <v>71</v>
      </c>
      <c r="B49" s="26"/>
      <c r="C49" s="11">
        <v>1</v>
      </c>
      <c r="D49" s="11">
        <v>7000</v>
      </c>
      <c r="E49" s="24">
        <f t="shared" si="0"/>
        <v>7000</v>
      </c>
      <c r="F49" s="24"/>
      <c r="G49" s="24"/>
      <c r="H49" s="14"/>
      <c r="I49" s="15"/>
      <c r="J49" s="15"/>
      <c r="K49" s="15"/>
      <c r="L49" s="16"/>
    </row>
    <row r="50" spans="1:12" ht="17.25" x14ac:dyDescent="0.3">
      <c r="A50" s="25" t="s">
        <v>72</v>
      </c>
      <c r="B50" s="26"/>
      <c r="C50" s="11">
        <v>1</v>
      </c>
      <c r="D50" s="11">
        <v>10500</v>
      </c>
      <c r="E50" s="24">
        <f t="shared" si="0"/>
        <v>10500</v>
      </c>
      <c r="F50" s="24"/>
      <c r="G50" s="24"/>
      <c r="H50" s="14"/>
      <c r="I50" s="15"/>
      <c r="J50" s="15"/>
      <c r="K50" s="15"/>
      <c r="L50" s="16"/>
    </row>
    <row r="51" spans="1:12" ht="17.25" x14ac:dyDescent="0.3">
      <c r="A51" s="25" t="s">
        <v>73</v>
      </c>
      <c r="B51" s="26"/>
      <c r="C51" s="11">
        <v>1</v>
      </c>
      <c r="D51" s="11">
        <v>11500</v>
      </c>
      <c r="E51" s="24">
        <f t="shared" si="0"/>
        <v>11500</v>
      </c>
      <c r="F51" s="24"/>
      <c r="G51" s="24"/>
      <c r="H51" s="14"/>
      <c r="I51" s="15"/>
      <c r="J51" s="15"/>
      <c r="K51" s="15"/>
      <c r="L51" s="16"/>
    </row>
    <row r="52" spans="1:12" ht="17.25" x14ac:dyDescent="0.3">
      <c r="A52" s="25" t="s">
        <v>74</v>
      </c>
      <c r="B52" s="26"/>
      <c r="C52" s="11">
        <v>1</v>
      </c>
      <c r="D52" s="11">
        <v>12500</v>
      </c>
      <c r="E52" s="24">
        <f t="shared" si="0"/>
        <v>12500</v>
      </c>
      <c r="F52" s="24"/>
      <c r="G52" s="24"/>
      <c r="H52" s="14"/>
      <c r="I52" s="15"/>
      <c r="J52" s="15"/>
      <c r="K52" s="15"/>
      <c r="L52" s="16"/>
    </row>
    <row r="53" spans="1:12" ht="17.25" x14ac:dyDescent="0.3">
      <c r="A53" s="25" t="s">
        <v>49</v>
      </c>
      <c r="B53" s="26"/>
      <c r="C53" s="11">
        <v>1</v>
      </c>
      <c r="D53" s="11">
        <v>16000</v>
      </c>
      <c r="E53" s="24">
        <f t="shared" si="0"/>
        <v>16000</v>
      </c>
      <c r="F53" s="24"/>
      <c r="G53" s="24"/>
      <c r="H53" s="14"/>
      <c r="I53" s="15"/>
      <c r="J53" s="15"/>
      <c r="K53" s="15"/>
      <c r="L53" s="16"/>
    </row>
    <row r="54" spans="1:12" ht="17.25" x14ac:dyDescent="0.3">
      <c r="A54" s="25" t="s">
        <v>75</v>
      </c>
      <c r="B54" s="26"/>
      <c r="C54" s="11">
        <v>1</v>
      </c>
      <c r="D54" s="11">
        <v>17500</v>
      </c>
      <c r="E54" s="24">
        <f t="shared" si="0"/>
        <v>17500</v>
      </c>
      <c r="F54" s="24"/>
      <c r="G54" s="24"/>
      <c r="H54" s="14"/>
      <c r="I54" s="15"/>
      <c r="J54" s="15"/>
      <c r="K54" s="15"/>
      <c r="L54" s="16"/>
    </row>
    <row r="55" spans="1:12" ht="17.25" x14ac:dyDescent="0.3">
      <c r="A55" s="25" t="s">
        <v>76</v>
      </c>
      <c r="B55" s="26"/>
      <c r="C55" s="11">
        <v>1</v>
      </c>
      <c r="D55" s="11">
        <v>8500</v>
      </c>
      <c r="E55" s="24">
        <f t="shared" si="0"/>
        <v>8500</v>
      </c>
      <c r="F55" s="24"/>
      <c r="G55" s="24"/>
      <c r="H55" s="14"/>
      <c r="I55" s="15"/>
      <c r="J55" s="15"/>
      <c r="K55" s="15"/>
      <c r="L55" s="16"/>
    </row>
    <row r="56" spans="1:12" ht="17.25" x14ac:dyDescent="0.3">
      <c r="A56" s="25" t="s">
        <v>50</v>
      </c>
      <c r="B56" s="26"/>
      <c r="C56" s="11">
        <v>1</v>
      </c>
      <c r="D56" s="11">
        <v>35000</v>
      </c>
      <c r="E56" s="24">
        <f t="shared" si="0"/>
        <v>35000</v>
      </c>
      <c r="F56" s="24"/>
      <c r="G56" s="24"/>
      <c r="H56" s="14"/>
      <c r="I56" s="15"/>
      <c r="J56" s="15"/>
      <c r="K56" s="15"/>
      <c r="L56" s="16"/>
    </row>
    <row r="57" spans="1:12" ht="17.25" x14ac:dyDescent="0.3">
      <c r="A57" s="25" t="s">
        <v>78</v>
      </c>
      <c r="B57" s="27"/>
      <c r="C57" s="11">
        <v>1</v>
      </c>
      <c r="D57" s="11">
        <v>18900</v>
      </c>
      <c r="E57" s="24">
        <f t="shared" si="0"/>
        <v>18900</v>
      </c>
      <c r="F57" s="24"/>
      <c r="G57" s="24"/>
      <c r="H57" s="14"/>
      <c r="I57" s="20"/>
      <c r="J57" s="20"/>
      <c r="K57" s="20"/>
      <c r="L57" s="21"/>
    </row>
    <row r="58" spans="1:12" ht="17.25" x14ac:dyDescent="0.3">
      <c r="A58" s="25" t="s">
        <v>70</v>
      </c>
      <c r="B58" s="27"/>
      <c r="C58" s="11">
        <v>1</v>
      </c>
      <c r="D58" s="11">
        <v>3400</v>
      </c>
      <c r="E58" s="24">
        <f>C58*D58</f>
        <v>3400</v>
      </c>
      <c r="F58" s="24"/>
      <c r="G58" s="24"/>
      <c r="H58" s="14"/>
      <c r="I58" s="20"/>
      <c r="J58" s="20"/>
      <c r="K58" s="20"/>
      <c r="L58" s="21"/>
    </row>
    <row r="59" spans="1:12" ht="17.25" x14ac:dyDescent="0.3">
      <c r="A59" s="25" t="s">
        <v>79</v>
      </c>
      <c r="B59" s="26"/>
      <c r="C59" s="11">
        <v>1</v>
      </c>
      <c r="D59" s="11">
        <v>9900</v>
      </c>
      <c r="E59" s="24">
        <f t="shared" ref="E59:E61" si="1">C59*D59</f>
        <v>9900</v>
      </c>
      <c r="F59" s="24"/>
      <c r="G59" s="24"/>
      <c r="H59" s="14"/>
      <c r="I59" s="15"/>
      <c r="J59" s="15"/>
      <c r="K59" s="15"/>
      <c r="L59" s="16"/>
    </row>
    <row r="60" spans="1:12" ht="17.25" x14ac:dyDescent="0.3">
      <c r="A60" s="25" t="s">
        <v>51</v>
      </c>
      <c r="B60" s="26"/>
      <c r="C60" s="11">
        <v>1</v>
      </c>
      <c r="D60" s="11">
        <v>10500</v>
      </c>
      <c r="E60" s="24">
        <f t="shared" si="1"/>
        <v>10500</v>
      </c>
      <c r="F60" s="24"/>
      <c r="G60" s="24"/>
      <c r="H60" s="14"/>
      <c r="I60" s="15"/>
      <c r="J60" s="15"/>
      <c r="K60" s="15"/>
      <c r="L60" s="16"/>
    </row>
    <row r="61" spans="1:12" ht="17.25" x14ac:dyDescent="0.3">
      <c r="A61" s="25" t="s">
        <v>89</v>
      </c>
      <c r="B61" s="27"/>
      <c r="C61" s="11">
        <v>1</v>
      </c>
      <c r="D61" s="11">
        <v>2700</v>
      </c>
      <c r="E61" s="24">
        <f t="shared" si="1"/>
        <v>2700</v>
      </c>
      <c r="F61" s="24"/>
      <c r="G61" s="24"/>
      <c r="H61" s="14"/>
      <c r="I61" s="20"/>
      <c r="J61" s="20"/>
      <c r="K61" s="20"/>
      <c r="L61" s="21"/>
    </row>
    <row r="62" spans="1:12" ht="17.25" x14ac:dyDescent="0.3">
      <c r="A62" s="25" t="s">
        <v>87</v>
      </c>
      <c r="B62" s="27"/>
      <c r="C62" s="11">
        <v>1</v>
      </c>
      <c r="D62" s="11">
        <v>1210</v>
      </c>
      <c r="E62" s="24">
        <f>C62*D62</f>
        <v>1210</v>
      </c>
      <c r="F62" s="24"/>
      <c r="G62" s="24"/>
      <c r="H62" s="14"/>
      <c r="I62" s="20"/>
      <c r="J62" s="20"/>
      <c r="K62" s="20"/>
      <c r="L62" s="21"/>
    </row>
    <row r="63" spans="1:12" ht="17.25" x14ac:dyDescent="0.3">
      <c r="A63" s="25" t="s">
        <v>88</v>
      </c>
      <c r="B63" s="27"/>
      <c r="C63" s="11">
        <v>1</v>
      </c>
      <c r="D63" s="11">
        <v>1300</v>
      </c>
      <c r="E63" s="24">
        <f t="shared" ref="E63:E64" si="2">C63*D63</f>
        <v>1300</v>
      </c>
      <c r="F63" s="24"/>
      <c r="G63" s="24"/>
      <c r="H63" s="14"/>
      <c r="I63" s="20"/>
      <c r="J63" s="20"/>
      <c r="K63" s="20"/>
      <c r="L63" s="21"/>
    </row>
    <row r="64" spans="1:12" ht="17.25" x14ac:dyDescent="0.3">
      <c r="A64" s="25" t="s">
        <v>86</v>
      </c>
      <c r="B64" s="27"/>
      <c r="C64" s="11">
        <v>1</v>
      </c>
      <c r="D64" s="11">
        <v>2100</v>
      </c>
      <c r="E64" s="24">
        <f t="shared" si="2"/>
        <v>2100</v>
      </c>
      <c r="F64" s="24"/>
      <c r="G64" s="24"/>
      <c r="H64" s="14"/>
      <c r="I64" s="20"/>
      <c r="J64" s="20"/>
      <c r="K64" s="20"/>
      <c r="L64" s="21"/>
    </row>
    <row r="65" spans="1:12" ht="17.25" x14ac:dyDescent="0.25">
      <c r="A65" s="29" t="s">
        <v>17</v>
      </c>
      <c r="B65" s="31"/>
      <c r="C65" s="8"/>
      <c r="D65" s="8"/>
      <c r="E65" s="58">
        <f>E66+E67+E68+E69+E70+E71+E72+E73+E74+E75+E76+E77+E78</f>
        <v>74490</v>
      </c>
      <c r="F65" s="58"/>
      <c r="G65" s="58"/>
      <c r="H65" s="29"/>
      <c r="I65" s="30"/>
      <c r="J65" s="30"/>
      <c r="K65" s="30"/>
      <c r="L65" s="31"/>
    </row>
    <row r="66" spans="1:12" ht="17.25" x14ac:dyDescent="0.3">
      <c r="A66" s="22" t="s">
        <v>80</v>
      </c>
      <c r="B66" s="22"/>
      <c r="C66" s="11">
        <v>2</v>
      </c>
      <c r="D66" s="11">
        <v>2800</v>
      </c>
      <c r="E66" s="24">
        <f>C66*D66</f>
        <v>5600</v>
      </c>
      <c r="F66" s="24"/>
      <c r="G66" s="24"/>
      <c r="H66" s="14"/>
      <c r="I66" s="15"/>
      <c r="J66" s="15"/>
      <c r="K66" s="15"/>
      <c r="L66" s="16"/>
    </row>
    <row r="67" spans="1:12" ht="17.25" x14ac:dyDescent="0.3">
      <c r="A67" s="22" t="s">
        <v>52</v>
      </c>
      <c r="B67" s="22"/>
      <c r="C67" s="11">
        <v>2</v>
      </c>
      <c r="D67" s="11">
        <v>4500</v>
      </c>
      <c r="E67" s="24">
        <f t="shared" ref="E67:E72" si="3">C67*D67</f>
        <v>9000</v>
      </c>
      <c r="F67" s="24"/>
      <c r="G67" s="24"/>
      <c r="H67" s="14"/>
      <c r="I67" s="15"/>
      <c r="J67" s="15"/>
      <c r="K67" s="15"/>
      <c r="L67" s="16"/>
    </row>
    <row r="68" spans="1:12" ht="17.25" x14ac:dyDescent="0.3">
      <c r="A68" s="28" t="s">
        <v>83</v>
      </c>
      <c r="B68" s="28"/>
      <c r="C68" s="11">
        <v>3</v>
      </c>
      <c r="D68" s="11">
        <v>3500</v>
      </c>
      <c r="E68" s="17">
        <v>7500</v>
      </c>
      <c r="F68" s="18"/>
      <c r="G68" s="19"/>
      <c r="H68" s="14"/>
      <c r="I68" s="20"/>
      <c r="J68" s="20"/>
      <c r="K68" s="20"/>
      <c r="L68" s="21"/>
    </row>
    <row r="69" spans="1:12" ht="17.25" x14ac:dyDescent="0.3">
      <c r="A69" s="22" t="s">
        <v>82</v>
      </c>
      <c r="B69" s="22"/>
      <c r="C69" s="11">
        <v>3</v>
      </c>
      <c r="D69" s="11">
        <v>2900</v>
      </c>
      <c r="E69" s="24">
        <f t="shared" si="3"/>
        <v>8700</v>
      </c>
      <c r="F69" s="24"/>
      <c r="G69" s="24"/>
      <c r="H69" s="14"/>
      <c r="I69" s="15"/>
      <c r="J69" s="15"/>
      <c r="K69" s="15"/>
      <c r="L69" s="16"/>
    </row>
    <row r="70" spans="1:12" ht="17.25" x14ac:dyDescent="0.3">
      <c r="A70" s="22" t="s">
        <v>53</v>
      </c>
      <c r="B70" s="22"/>
      <c r="C70" s="11">
        <v>10</v>
      </c>
      <c r="D70" s="11">
        <v>300</v>
      </c>
      <c r="E70" s="24">
        <f t="shared" si="3"/>
        <v>3000</v>
      </c>
      <c r="F70" s="24"/>
      <c r="G70" s="24"/>
      <c r="H70" s="14"/>
      <c r="I70" s="15"/>
      <c r="J70" s="15"/>
      <c r="K70" s="15"/>
      <c r="L70" s="16"/>
    </row>
    <row r="71" spans="1:12" ht="17.25" x14ac:dyDescent="0.3">
      <c r="A71" s="22" t="s">
        <v>54</v>
      </c>
      <c r="B71" s="22"/>
      <c r="C71" s="11">
        <v>1</v>
      </c>
      <c r="D71" s="11">
        <v>2000</v>
      </c>
      <c r="E71" s="24">
        <f t="shared" si="3"/>
        <v>2000</v>
      </c>
      <c r="F71" s="24"/>
      <c r="G71" s="24"/>
      <c r="H71" s="14"/>
      <c r="I71" s="15"/>
      <c r="J71" s="15"/>
      <c r="K71" s="15"/>
      <c r="L71" s="16"/>
    </row>
    <row r="72" spans="1:12" ht="17.25" x14ac:dyDescent="0.3">
      <c r="A72" s="22" t="s">
        <v>55</v>
      </c>
      <c r="B72" s="22"/>
      <c r="C72" s="11">
        <v>2</v>
      </c>
      <c r="D72" s="11">
        <v>3500</v>
      </c>
      <c r="E72" s="24">
        <f t="shared" si="3"/>
        <v>7000</v>
      </c>
      <c r="F72" s="24"/>
      <c r="G72" s="24"/>
      <c r="H72" s="14"/>
      <c r="I72" s="15"/>
      <c r="J72" s="15"/>
      <c r="K72" s="15"/>
      <c r="L72" s="16"/>
    </row>
    <row r="73" spans="1:12" ht="17.25" x14ac:dyDescent="0.3">
      <c r="A73" s="22" t="s">
        <v>69</v>
      </c>
      <c r="B73" s="23"/>
      <c r="C73" s="11">
        <v>1</v>
      </c>
      <c r="D73" s="11">
        <v>2400</v>
      </c>
      <c r="E73" s="17">
        <f>D73*C73</f>
        <v>2400</v>
      </c>
      <c r="F73" s="18"/>
      <c r="G73" s="19"/>
      <c r="H73" s="14"/>
      <c r="I73" s="20"/>
      <c r="J73" s="20"/>
      <c r="K73" s="20"/>
      <c r="L73" s="21"/>
    </row>
    <row r="74" spans="1:12" ht="17.25" x14ac:dyDescent="0.3">
      <c r="A74" s="22" t="s">
        <v>67</v>
      </c>
      <c r="B74" s="23"/>
      <c r="C74" s="11">
        <v>1</v>
      </c>
      <c r="D74" s="11">
        <v>8400</v>
      </c>
      <c r="E74" s="17">
        <f t="shared" ref="E74" si="4">C74*D74</f>
        <v>8400</v>
      </c>
      <c r="F74" s="18"/>
      <c r="G74" s="19"/>
      <c r="H74" s="14"/>
      <c r="I74" s="20"/>
      <c r="J74" s="20"/>
      <c r="K74" s="20"/>
      <c r="L74" s="21"/>
    </row>
    <row r="75" spans="1:12" ht="17.25" x14ac:dyDescent="0.3">
      <c r="A75" s="60" t="s">
        <v>81</v>
      </c>
      <c r="B75" s="60"/>
      <c r="C75" s="11">
        <v>1</v>
      </c>
      <c r="D75" s="11">
        <v>9300</v>
      </c>
      <c r="E75" s="17">
        <f>C75*D75</f>
        <v>9300</v>
      </c>
      <c r="F75" s="18"/>
      <c r="G75" s="19"/>
      <c r="H75" s="14"/>
      <c r="I75" s="20"/>
      <c r="J75" s="20"/>
      <c r="K75" s="20"/>
      <c r="L75" s="21"/>
    </row>
    <row r="76" spans="1:12" ht="17.25" x14ac:dyDescent="0.3">
      <c r="A76" s="22" t="s">
        <v>77</v>
      </c>
      <c r="B76" s="22"/>
      <c r="C76" s="11">
        <v>3</v>
      </c>
      <c r="D76" s="11">
        <v>830</v>
      </c>
      <c r="E76" s="24">
        <f t="shared" ref="E76" si="5">C76*D76</f>
        <v>2490</v>
      </c>
      <c r="F76" s="24"/>
      <c r="G76" s="24"/>
      <c r="H76" s="14"/>
      <c r="I76" s="15"/>
      <c r="J76" s="15"/>
      <c r="K76" s="15"/>
      <c r="L76" s="16"/>
    </row>
    <row r="77" spans="1:12" ht="17.25" x14ac:dyDescent="0.3">
      <c r="A77" s="22" t="s">
        <v>85</v>
      </c>
      <c r="B77" s="59"/>
      <c r="C77" s="11">
        <v>3</v>
      </c>
      <c r="D77" s="11">
        <v>1700</v>
      </c>
      <c r="E77" s="24">
        <f t="shared" ref="E77:E78" si="6">C77*D77</f>
        <v>5100</v>
      </c>
      <c r="F77" s="24"/>
      <c r="G77" s="24"/>
      <c r="H77" s="14"/>
      <c r="I77" s="20"/>
      <c r="J77" s="20"/>
      <c r="K77" s="20"/>
      <c r="L77" s="21"/>
    </row>
    <row r="78" spans="1:12" ht="17.25" x14ac:dyDescent="0.3">
      <c r="A78" s="22" t="s">
        <v>84</v>
      </c>
      <c r="B78" s="59"/>
      <c r="C78" s="11">
        <v>2</v>
      </c>
      <c r="D78" s="11">
        <v>2000</v>
      </c>
      <c r="E78" s="24">
        <f t="shared" si="6"/>
        <v>4000</v>
      </c>
      <c r="F78" s="24"/>
      <c r="G78" s="24"/>
      <c r="H78" s="14"/>
      <c r="I78" s="20"/>
      <c r="J78" s="20"/>
      <c r="K78" s="20"/>
      <c r="L78" s="21"/>
    </row>
    <row r="79" spans="1:12" ht="17.25" x14ac:dyDescent="0.25">
      <c r="A79" s="29" t="s">
        <v>18</v>
      </c>
      <c r="B79" s="31"/>
      <c r="C79" s="8"/>
      <c r="D79" s="8"/>
      <c r="E79" s="58">
        <f>E43+E65+E41+E40</f>
        <v>350000</v>
      </c>
      <c r="F79" s="58"/>
      <c r="G79" s="58"/>
      <c r="H79" s="29"/>
      <c r="I79" s="30"/>
      <c r="J79" s="30"/>
      <c r="K79" s="30"/>
      <c r="L79" s="31"/>
    </row>
    <row r="80" spans="1:12" ht="16.5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6" ht="16.5" x14ac:dyDescent="0.25">
      <c r="A81" s="32" t="s">
        <v>110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6" ht="16.5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6" ht="18.75" x14ac:dyDescent="0.25">
      <c r="A83" s="13" t="s">
        <v>19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2"/>
      <c r="N83" s="12"/>
    </row>
    <row r="84" spans="1:16" ht="51.75" customHeight="1" x14ac:dyDescent="0.3">
      <c r="A84" s="35" t="s">
        <v>20</v>
      </c>
      <c r="B84" s="50"/>
      <c r="C84" s="36"/>
      <c r="D84" s="52" t="s">
        <v>41</v>
      </c>
      <c r="E84" s="54" t="s">
        <v>42</v>
      </c>
      <c r="F84" s="56" t="s">
        <v>21</v>
      </c>
      <c r="G84" s="35" t="s">
        <v>44</v>
      </c>
      <c r="H84" s="36"/>
      <c r="I84" s="35" t="s">
        <v>22</v>
      </c>
      <c r="J84" s="36"/>
      <c r="K84" s="67" t="s">
        <v>43</v>
      </c>
      <c r="L84" s="68"/>
      <c r="M84" s="2"/>
      <c r="N84" s="2"/>
      <c r="O84" s="2"/>
      <c r="P84" s="2"/>
    </row>
    <row r="85" spans="1:16" ht="17.25" x14ac:dyDescent="0.3">
      <c r="A85" s="37"/>
      <c r="B85" s="51"/>
      <c r="C85" s="38"/>
      <c r="D85" s="53"/>
      <c r="E85" s="55"/>
      <c r="F85" s="57"/>
      <c r="G85" s="37"/>
      <c r="H85" s="38"/>
      <c r="I85" s="37"/>
      <c r="J85" s="38"/>
      <c r="K85" s="69"/>
      <c r="L85" s="70"/>
      <c r="M85" s="2"/>
      <c r="N85" s="2"/>
      <c r="O85" s="2"/>
      <c r="P85" s="2"/>
    </row>
    <row r="86" spans="1:16" ht="17.25" x14ac:dyDescent="0.3">
      <c r="A86" s="17">
        <v>1</v>
      </c>
      <c r="B86" s="49"/>
      <c r="C86" s="34"/>
      <c r="D86" s="10">
        <v>2</v>
      </c>
      <c r="E86" s="11">
        <v>3</v>
      </c>
      <c r="F86" s="11">
        <v>4</v>
      </c>
      <c r="G86" s="17">
        <v>5</v>
      </c>
      <c r="H86" s="34"/>
      <c r="I86" s="17">
        <v>6</v>
      </c>
      <c r="J86" s="34"/>
      <c r="K86" s="45">
        <v>7</v>
      </c>
      <c r="L86" s="47"/>
      <c r="M86" s="2"/>
      <c r="N86" s="2"/>
      <c r="O86" s="2"/>
      <c r="P86" s="2"/>
    </row>
    <row r="87" spans="1:16" ht="17.25" x14ac:dyDescent="0.3">
      <c r="A87" s="25" t="s">
        <v>56</v>
      </c>
      <c r="B87" s="48"/>
      <c r="C87" s="26"/>
      <c r="D87" s="11">
        <v>1</v>
      </c>
      <c r="E87" s="11">
        <v>3</v>
      </c>
      <c r="F87" s="9">
        <v>3000</v>
      </c>
      <c r="G87" s="17">
        <f>E87*F87</f>
        <v>9000</v>
      </c>
      <c r="H87" s="34"/>
      <c r="I87" s="17">
        <v>200</v>
      </c>
      <c r="J87" s="34"/>
      <c r="K87" s="45">
        <f t="shared" ref="K87:K94" si="7">E87*I87</f>
        <v>600</v>
      </c>
      <c r="L87" s="47"/>
      <c r="M87" s="2"/>
      <c r="N87" s="2"/>
      <c r="O87" s="2"/>
      <c r="P87" s="2"/>
    </row>
    <row r="88" spans="1:16" ht="17.25" x14ac:dyDescent="0.3">
      <c r="A88" s="25" t="s">
        <v>57</v>
      </c>
      <c r="B88" s="48"/>
      <c r="C88" s="26"/>
      <c r="D88" s="11">
        <v>1</v>
      </c>
      <c r="E88" s="11">
        <v>5</v>
      </c>
      <c r="F88" s="9">
        <v>3500</v>
      </c>
      <c r="G88" s="17">
        <f t="shared" ref="G88:G94" si="8">E88*F88</f>
        <v>17500</v>
      </c>
      <c r="H88" s="34"/>
      <c r="I88" s="17">
        <v>200</v>
      </c>
      <c r="J88" s="34"/>
      <c r="K88" s="45">
        <f t="shared" si="7"/>
        <v>1000</v>
      </c>
      <c r="L88" s="47"/>
      <c r="M88" s="2"/>
      <c r="N88" s="2"/>
      <c r="O88" s="2"/>
      <c r="P88" s="2"/>
    </row>
    <row r="89" spans="1:16" ht="17.25" x14ac:dyDescent="0.3">
      <c r="A89" s="25" t="s">
        <v>58</v>
      </c>
      <c r="B89" s="48"/>
      <c r="C89" s="26"/>
      <c r="D89" s="11">
        <v>1</v>
      </c>
      <c r="E89" s="11">
        <v>1</v>
      </c>
      <c r="F89" s="9">
        <v>5000</v>
      </c>
      <c r="G89" s="17">
        <f t="shared" si="8"/>
        <v>5000</v>
      </c>
      <c r="H89" s="34"/>
      <c r="I89" s="17">
        <v>200</v>
      </c>
      <c r="J89" s="34"/>
      <c r="K89" s="45">
        <f t="shared" si="7"/>
        <v>200</v>
      </c>
      <c r="L89" s="47"/>
      <c r="M89" s="2"/>
      <c r="N89" s="2"/>
      <c r="O89" s="2"/>
      <c r="P89" s="2"/>
    </row>
    <row r="90" spans="1:16" ht="17.25" x14ac:dyDescent="0.3">
      <c r="A90" s="25" t="s">
        <v>59</v>
      </c>
      <c r="B90" s="48"/>
      <c r="C90" s="26"/>
      <c r="D90" s="11">
        <v>1</v>
      </c>
      <c r="E90" s="11">
        <v>1</v>
      </c>
      <c r="F90" s="9">
        <v>25000</v>
      </c>
      <c r="G90" s="17">
        <f t="shared" si="8"/>
        <v>25000</v>
      </c>
      <c r="H90" s="34"/>
      <c r="I90" s="17">
        <v>8000</v>
      </c>
      <c r="J90" s="34"/>
      <c r="K90" s="45">
        <f t="shared" si="7"/>
        <v>8000</v>
      </c>
      <c r="L90" s="47"/>
      <c r="M90" s="2"/>
      <c r="N90" s="2"/>
      <c r="O90" s="2"/>
      <c r="P90" s="2"/>
    </row>
    <row r="91" spans="1:16" ht="17.25" x14ac:dyDescent="0.3">
      <c r="A91" s="25" t="s">
        <v>60</v>
      </c>
      <c r="B91" s="48"/>
      <c r="C91" s="26"/>
      <c r="D91" s="11">
        <v>1</v>
      </c>
      <c r="E91" s="11">
        <v>3</v>
      </c>
      <c r="F91" s="9">
        <v>3000</v>
      </c>
      <c r="G91" s="17">
        <f t="shared" si="8"/>
        <v>9000</v>
      </c>
      <c r="H91" s="34"/>
      <c r="I91" s="17">
        <v>300</v>
      </c>
      <c r="J91" s="34"/>
      <c r="K91" s="45">
        <f t="shared" si="7"/>
        <v>900</v>
      </c>
      <c r="L91" s="47"/>
      <c r="M91" s="2"/>
      <c r="N91" s="2"/>
      <c r="O91" s="2"/>
      <c r="P91" s="2"/>
    </row>
    <row r="92" spans="1:16" ht="17.25" x14ac:dyDescent="0.3">
      <c r="A92" s="25" t="s">
        <v>61</v>
      </c>
      <c r="B92" s="48"/>
      <c r="C92" s="26"/>
      <c r="D92" s="11">
        <v>1</v>
      </c>
      <c r="E92" s="11">
        <v>5</v>
      </c>
      <c r="F92" s="9">
        <v>500</v>
      </c>
      <c r="G92" s="17">
        <f t="shared" si="8"/>
        <v>2500</v>
      </c>
      <c r="H92" s="34"/>
      <c r="I92" s="17">
        <v>100</v>
      </c>
      <c r="J92" s="34"/>
      <c r="K92" s="45">
        <f t="shared" si="7"/>
        <v>500</v>
      </c>
      <c r="L92" s="47"/>
      <c r="M92" s="2"/>
      <c r="N92" s="2"/>
      <c r="O92" s="2"/>
      <c r="P92" s="2"/>
    </row>
    <row r="93" spans="1:16" ht="17.25" x14ac:dyDescent="0.3">
      <c r="A93" s="25" t="s">
        <v>62</v>
      </c>
      <c r="B93" s="48"/>
      <c r="C93" s="26"/>
      <c r="D93" s="11">
        <v>1</v>
      </c>
      <c r="E93" s="11">
        <v>1</v>
      </c>
      <c r="F93" s="9">
        <v>10000</v>
      </c>
      <c r="G93" s="17">
        <f t="shared" si="8"/>
        <v>10000</v>
      </c>
      <c r="H93" s="34"/>
      <c r="I93" s="17">
        <v>1000</v>
      </c>
      <c r="J93" s="34"/>
      <c r="K93" s="45">
        <f t="shared" si="7"/>
        <v>1000</v>
      </c>
      <c r="L93" s="47"/>
      <c r="M93" s="2"/>
      <c r="N93" s="2"/>
      <c r="O93" s="2"/>
      <c r="P93" s="2"/>
    </row>
    <row r="94" spans="1:16" ht="17.25" x14ac:dyDescent="0.3">
      <c r="A94" s="25" t="s">
        <v>63</v>
      </c>
      <c r="B94" s="48"/>
      <c r="C94" s="26"/>
      <c r="D94" s="11">
        <v>1</v>
      </c>
      <c r="E94" s="11">
        <v>3</v>
      </c>
      <c r="F94" s="9">
        <v>2500</v>
      </c>
      <c r="G94" s="17">
        <f t="shared" si="8"/>
        <v>7500</v>
      </c>
      <c r="H94" s="34"/>
      <c r="I94" s="17">
        <v>300</v>
      </c>
      <c r="J94" s="34"/>
      <c r="K94" s="45">
        <f t="shared" si="7"/>
        <v>900</v>
      </c>
      <c r="L94" s="47"/>
      <c r="M94" s="2"/>
      <c r="N94" s="2"/>
      <c r="O94" s="2"/>
      <c r="P94" s="2"/>
    </row>
    <row r="95" spans="1:16" ht="17.25" x14ac:dyDescent="0.3">
      <c r="A95" s="17" t="s">
        <v>23</v>
      </c>
      <c r="B95" s="49"/>
      <c r="C95" s="34"/>
      <c r="D95" s="9"/>
      <c r="E95" s="9">
        <f>SUM(E87:E94)</f>
        <v>22</v>
      </c>
      <c r="F95" s="11" t="s">
        <v>24</v>
      </c>
      <c r="G95" s="17">
        <f>SUM(G87:G94)</f>
        <v>85500</v>
      </c>
      <c r="H95" s="34"/>
      <c r="I95" s="17" t="s">
        <v>24</v>
      </c>
      <c r="J95" s="34"/>
      <c r="K95" s="45">
        <f>SUM(K87:K94)</f>
        <v>13100</v>
      </c>
      <c r="L95" s="47"/>
      <c r="M95" s="2"/>
      <c r="N95" s="2"/>
      <c r="O95" s="2"/>
      <c r="P95" s="2"/>
    </row>
    <row r="96" spans="1:16" ht="18.75" x14ac:dyDescent="0.25">
      <c r="A96" s="33" t="s">
        <v>25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5" ht="18.75" customHeight="1" x14ac:dyDescent="0.3">
      <c r="A97" s="39" t="s">
        <v>26</v>
      </c>
      <c r="B97" s="40"/>
      <c r="C97" s="41"/>
      <c r="D97" s="39" t="s">
        <v>27</v>
      </c>
      <c r="E97" s="41"/>
      <c r="F97" s="39" t="s">
        <v>26</v>
      </c>
      <c r="G97" s="40"/>
      <c r="H97" s="41"/>
      <c r="I97" s="73" t="s">
        <v>27</v>
      </c>
      <c r="J97" s="75"/>
      <c r="K97" s="2"/>
      <c r="L97" s="2"/>
      <c r="M97" s="2"/>
      <c r="N97" s="2"/>
      <c r="O97" s="2"/>
    </row>
    <row r="98" spans="1:15" ht="17.25" customHeight="1" x14ac:dyDescent="0.3">
      <c r="A98" s="42" t="s">
        <v>28</v>
      </c>
      <c r="B98" s="43"/>
      <c r="C98" s="44"/>
      <c r="D98" s="39">
        <v>0</v>
      </c>
      <c r="E98" s="41"/>
      <c r="F98" s="42" t="s">
        <v>29</v>
      </c>
      <c r="G98" s="43"/>
      <c r="H98" s="44"/>
      <c r="I98" s="45">
        <v>2000</v>
      </c>
      <c r="J98" s="47"/>
      <c r="K98" s="2"/>
      <c r="L98" s="2"/>
      <c r="M98" s="2"/>
      <c r="N98" s="2"/>
      <c r="O98" s="2"/>
    </row>
    <row r="99" spans="1:15" ht="17.25" x14ac:dyDescent="0.3">
      <c r="A99" s="42" t="s">
        <v>30</v>
      </c>
      <c r="B99" s="43"/>
      <c r="C99" s="44"/>
      <c r="D99" s="39">
        <v>12500</v>
      </c>
      <c r="E99" s="41"/>
      <c r="F99" s="84" t="s">
        <v>111</v>
      </c>
      <c r="G99" s="84"/>
      <c r="H99" s="84"/>
      <c r="I99" s="45">
        <v>0</v>
      </c>
      <c r="J99" s="47"/>
      <c r="K99" s="2"/>
      <c r="L99" s="2"/>
      <c r="M99" s="2"/>
      <c r="N99" s="2"/>
      <c r="O99" s="2"/>
    </row>
    <row r="100" spans="1:15" ht="17.25" x14ac:dyDescent="0.3">
      <c r="A100" s="42" t="s">
        <v>31</v>
      </c>
      <c r="B100" s="43"/>
      <c r="C100" s="44"/>
      <c r="D100" s="39">
        <v>0</v>
      </c>
      <c r="E100" s="41"/>
      <c r="F100" s="84" t="s">
        <v>46</v>
      </c>
      <c r="G100" s="84"/>
      <c r="H100" s="84"/>
      <c r="I100" s="45">
        <f>K95</f>
        <v>13100</v>
      </c>
      <c r="J100" s="47"/>
      <c r="K100" s="2"/>
      <c r="L100" s="2"/>
      <c r="M100" s="2"/>
      <c r="N100" s="2"/>
      <c r="O100" s="2"/>
    </row>
    <row r="101" spans="1:15" ht="17.25" customHeight="1" x14ac:dyDescent="0.3">
      <c r="A101" s="42" t="s">
        <v>32</v>
      </c>
      <c r="B101" s="43"/>
      <c r="C101" s="44"/>
      <c r="D101" s="39">
        <v>0</v>
      </c>
      <c r="E101" s="41"/>
      <c r="F101" s="39" t="s">
        <v>18</v>
      </c>
      <c r="G101" s="40"/>
      <c r="H101" s="41"/>
      <c r="I101" s="39">
        <f>SUM(D98:E101,I98:J100)</f>
        <v>27600</v>
      </c>
      <c r="J101" s="41"/>
      <c r="K101" s="2"/>
      <c r="L101" s="2"/>
      <c r="M101" s="2"/>
      <c r="N101" s="2"/>
      <c r="O101" s="2"/>
    </row>
    <row r="102" spans="1:15" ht="17.25" customHeight="1" x14ac:dyDescent="0.3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2"/>
    </row>
    <row r="103" spans="1:15" ht="17.25" x14ac:dyDescent="0.3">
      <c r="A103" s="3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5" ht="17.25" x14ac:dyDescent="0.3">
      <c r="A104" s="4" t="s">
        <v>113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5" ht="17.25" x14ac:dyDescent="0.3">
      <c r="A105" s="3" t="s">
        <v>114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5" ht="17.25" x14ac:dyDescent="0.3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5" ht="16.5" x14ac:dyDescent="0.25">
      <c r="A107" s="77" t="s">
        <v>36</v>
      </c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1:15" ht="40.5" customHeight="1" x14ac:dyDescent="0.3">
      <c r="A108" s="5" t="s">
        <v>37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5" ht="17.25" x14ac:dyDescent="0.3">
      <c r="A109" s="5" t="s">
        <v>38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5" ht="17.25" x14ac:dyDescent="0.3">
      <c r="A110" s="5" t="s">
        <v>39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5" ht="17.25" x14ac:dyDescent="0.3">
      <c r="A111" s="5" t="s">
        <v>40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5" ht="17.2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7.2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7.2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7.2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</sheetData>
  <mergeCells count="231">
    <mergeCell ref="A31:N31"/>
    <mergeCell ref="A32:N32"/>
    <mergeCell ref="A33:N33"/>
    <mergeCell ref="A34:N34"/>
    <mergeCell ref="A35:N35"/>
    <mergeCell ref="A36:N36"/>
    <mergeCell ref="A37:N37"/>
    <mergeCell ref="A107:L107"/>
    <mergeCell ref="A102:N102"/>
    <mergeCell ref="A5:N5"/>
    <mergeCell ref="A6:N6"/>
    <mergeCell ref="A7:N7"/>
    <mergeCell ref="A8:N8"/>
    <mergeCell ref="A11:N11"/>
    <mergeCell ref="A12:N12"/>
    <mergeCell ref="A13:N13"/>
    <mergeCell ref="A14:N14"/>
    <mergeCell ref="A18:N18"/>
    <mergeCell ref="A17:N17"/>
    <mergeCell ref="E56:G56"/>
    <mergeCell ref="F100:H100"/>
    <mergeCell ref="I98:J98"/>
    <mergeCell ref="I99:J99"/>
    <mergeCell ref="I100:J100"/>
    <mergeCell ref="I97:J97"/>
    <mergeCell ref="H74:L74"/>
    <mergeCell ref="H75:L75"/>
    <mergeCell ref="I87:J87"/>
    <mergeCell ref="K87:L87"/>
    <mergeCell ref="F97:H97"/>
    <mergeCell ref="A16:N16"/>
    <mergeCell ref="A15:N15"/>
    <mergeCell ref="A10:N10"/>
    <mergeCell ref="A9:N9"/>
    <mergeCell ref="H42:L42"/>
    <mergeCell ref="A39:B39"/>
    <mergeCell ref="A41:B41"/>
    <mergeCell ref="A42:B42"/>
    <mergeCell ref="A40:B40"/>
    <mergeCell ref="E40:G40"/>
    <mergeCell ref="H40:L40"/>
    <mergeCell ref="D27:E27"/>
    <mergeCell ref="D26:E26"/>
    <mergeCell ref="A21:N21"/>
    <mergeCell ref="A24:L24"/>
    <mergeCell ref="E53:G53"/>
    <mergeCell ref="E54:G54"/>
    <mergeCell ref="A22:N22"/>
    <mergeCell ref="A2:L2"/>
    <mergeCell ref="K84:L85"/>
    <mergeCell ref="A38:L38"/>
    <mergeCell ref="A80:L80"/>
    <mergeCell ref="A81:L81"/>
    <mergeCell ref="A82:L82"/>
    <mergeCell ref="E39:G39"/>
    <mergeCell ref="E41:G41"/>
    <mergeCell ref="E42:G42"/>
    <mergeCell ref="A30:L30"/>
    <mergeCell ref="E46:G46"/>
    <mergeCell ref="A4:L4"/>
    <mergeCell ref="H39:L39"/>
    <mergeCell ref="H41:L41"/>
    <mergeCell ref="A23:N23"/>
    <mergeCell ref="A20:N20"/>
    <mergeCell ref="A19:N19"/>
    <mergeCell ref="A28:L28"/>
    <mergeCell ref="A29:L29"/>
    <mergeCell ref="H55:L55"/>
    <mergeCell ref="H47:L47"/>
    <mergeCell ref="H48:L48"/>
    <mergeCell ref="H49:L49"/>
    <mergeCell ref="H50:L50"/>
    <mergeCell ref="H51:L51"/>
    <mergeCell ref="H52:L52"/>
    <mergeCell ref="H53:L53"/>
    <mergeCell ref="H54:L54"/>
    <mergeCell ref="E47:G47"/>
    <mergeCell ref="E48:G48"/>
    <mergeCell ref="E49:G49"/>
    <mergeCell ref="E50:G50"/>
    <mergeCell ref="E55:G55"/>
    <mergeCell ref="E51:G51"/>
    <mergeCell ref="E52:G52"/>
    <mergeCell ref="E43:G43"/>
    <mergeCell ref="H46:L46"/>
    <mergeCell ref="E44:G44"/>
    <mergeCell ref="E45:G45"/>
    <mergeCell ref="E65:G65"/>
    <mergeCell ref="A43:B43"/>
    <mergeCell ref="A44:B44"/>
    <mergeCell ref="A45:B45"/>
    <mergeCell ref="A46:B46"/>
    <mergeCell ref="A47:B47"/>
    <mergeCell ref="A48:B48"/>
    <mergeCell ref="A49:B49"/>
    <mergeCell ref="E60:G60"/>
    <mergeCell ref="E57:G57"/>
    <mergeCell ref="E58:G58"/>
    <mergeCell ref="A50:B50"/>
    <mergeCell ref="A51:B51"/>
    <mergeCell ref="A52:B52"/>
    <mergeCell ref="A53:B53"/>
    <mergeCell ref="A54:B54"/>
    <mergeCell ref="A55:B55"/>
    <mergeCell ref="A56:B56"/>
    <mergeCell ref="A60:B60"/>
    <mergeCell ref="A65:B65"/>
    <mergeCell ref="A57:B57"/>
    <mergeCell ref="A78:B78"/>
    <mergeCell ref="H78:L78"/>
    <mergeCell ref="E78:G78"/>
    <mergeCell ref="A77:B77"/>
    <mergeCell ref="E77:G77"/>
    <mergeCell ref="H77:L77"/>
    <mergeCell ref="A62:B62"/>
    <mergeCell ref="H62:L62"/>
    <mergeCell ref="E62:G62"/>
    <mergeCell ref="A63:B63"/>
    <mergeCell ref="E63:G63"/>
    <mergeCell ref="H63:L63"/>
    <mergeCell ref="A76:B76"/>
    <mergeCell ref="E66:G66"/>
    <mergeCell ref="E67:G67"/>
    <mergeCell ref="E69:G69"/>
    <mergeCell ref="E70:G70"/>
    <mergeCell ref="E71:G71"/>
    <mergeCell ref="A71:B71"/>
    <mergeCell ref="A66:B66"/>
    <mergeCell ref="A74:B74"/>
    <mergeCell ref="A75:B75"/>
    <mergeCell ref="E72:G72"/>
    <mergeCell ref="E76:G76"/>
    <mergeCell ref="K93:L93"/>
    <mergeCell ref="K95:L95"/>
    <mergeCell ref="K88:L88"/>
    <mergeCell ref="K89:L89"/>
    <mergeCell ref="A79:B79"/>
    <mergeCell ref="A86:C86"/>
    <mergeCell ref="A84:C85"/>
    <mergeCell ref="D84:D85"/>
    <mergeCell ref="E84:E85"/>
    <mergeCell ref="F84:F85"/>
    <mergeCell ref="I86:J86"/>
    <mergeCell ref="K86:L86"/>
    <mergeCell ref="E79:G79"/>
    <mergeCell ref="H79:L79"/>
    <mergeCell ref="K94:L94"/>
    <mergeCell ref="I90:J90"/>
    <mergeCell ref="I91:J91"/>
    <mergeCell ref="I88:J88"/>
    <mergeCell ref="I89:J89"/>
    <mergeCell ref="I92:J92"/>
    <mergeCell ref="I93:J93"/>
    <mergeCell ref="I94:J94"/>
    <mergeCell ref="G95:H95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F98:H98"/>
    <mergeCell ref="F99:H99"/>
    <mergeCell ref="I95:J95"/>
    <mergeCell ref="K90:L90"/>
    <mergeCell ref="K91:L91"/>
    <mergeCell ref="K92:L92"/>
    <mergeCell ref="H70:L70"/>
    <mergeCell ref="H69:L69"/>
    <mergeCell ref="H67:L67"/>
    <mergeCell ref="A58:B58"/>
    <mergeCell ref="F101:H101"/>
    <mergeCell ref="I101:J101"/>
    <mergeCell ref="A97:C97"/>
    <mergeCell ref="D97:E97"/>
    <mergeCell ref="A98:C98"/>
    <mergeCell ref="A99:C99"/>
    <mergeCell ref="A100:C100"/>
    <mergeCell ref="A101:C101"/>
    <mergeCell ref="D98:E98"/>
    <mergeCell ref="D99:E99"/>
    <mergeCell ref="D100:E100"/>
    <mergeCell ref="D101:E101"/>
    <mergeCell ref="A72:B72"/>
    <mergeCell ref="A67:B67"/>
    <mergeCell ref="A69:B69"/>
    <mergeCell ref="A70:B70"/>
    <mergeCell ref="H56:L56"/>
    <mergeCell ref="H45:L45"/>
    <mergeCell ref="H44:L44"/>
    <mergeCell ref="H43:L43"/>
    <mergeCell ref="A96:L96"/>
    <mergeCell ref="G94:H94"/>
    <mergeCell ref="G93:H93"/>
    <mergeCell ref="G92:H92"/>
    <mergeCell ref="G91:H91"/>
    <mergeCell ref="G86:H86"/>
    <mergeCell ref="G84:H85"/>
    <mergeCell ref="G90:H90"/>
    <mergeCell ref="G89:H89"/>
    <mergeCell ref="G88:H88"/>
    <mergeCell ref="G87:H87"/>
    <mergeCell ref="I84:J85"/>
    <mergeCell ref="H71:L71"/>
    <mergeCell ref="H72:L72"/>
    <mergeCell ref="H76:L76"/>
    <mergeCell ref="E74:G74"/>
    <mergeCell ref="E75:G75"/>
    <mergeCell ref="H57:L57"/>
    <mergeCell ref="H58:L58"/>
    <mergeCell ref="A73:B73"/>
    <mergeCell ref="E73:G73"/>
    <mergeCell ref="H73:L73"/>
    <mergeCell ref="E64:G64"/>
    <mergeCell ref="H64:L64"/>
    <mergeCell ref="A59:B59"/>
    <mergeCell ref="E59:G59"/>
    <mergeCell ref="H59:L59"/>
    <mergeCell ref="A64:B64"/>
    <mergeCell ref="A68:B68"/>
    <mergeCell ref="E68:G68"/>
    <mergeCell ref="H68:L68"/>
    <mergeCell ref="A61:B61"/>
    <mergeCell ref="E61:G61"/>
    <mergeCell ref="H61:L61"/>
    <mergeCell ref="H66:L66"/>
    <mergeCell ref="H65:L65"/>
    <mergeCell ref="H60:L60"/>
  </mergeCells>
  <phoneticPr fontId="12" type="noConversion"/>
  <hyperlinks>
    <hyperlink ref="A104" r:id="rId1" display="mailto:crp-48@list.ru" xr:uid="{BC5BD07F-427A-402B-97F2-5DDB36CABDB5}"/>
  </hyperlinks>
  <pageMargins left="0.25" right="0.25" top="0.75" bottom="0.75" header="0.3" footer="0.3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2022-09-29T07:59:15Z</dcterms:modified>
</cp:coreProperties>
</file>