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2953FC8B-57D6-4CF4-ACDF-0926C35F0BE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7" i="1" l="1"/>
  <c r="E43" i="1" l="1"/>
  <c r="E44" i="1"/>
  <c r="E45" i="1"/>
  <c r="E42" i="1"/>
  <c r="E66" i="1"/>
  <c r="K57" i="1"/>
  <c r="G56" i="1"/>
  <c r="K56" i="1"/>
  <c r="E41" i="1" l="1"/>
  <c r="E46" i="1"/>
  <c r="K58" i="1"/>
  <c r="G58" i="1"/>
  <c r="G57" i="1"/>
  <c r="E48" i="1" l="1"/>
  <c r="G59" i="1"/>
  <c r="K59" i="1"/>
  <c r="K60" i="1" l="1"/>
  <c r="G60" i="1"/>
  <c r="G61" i="1" l="1"/>
  <c r="K61" i="1"/>
  <c r="K62" i="1" l="1"/>
  <c r="G62" i="1"/>
  <c r="G63" i="1" l="1"/>
  <c r="K63" i="1"/>
  <c r="K64" i="1" l="1"/>
  <c r="G64" i="1"/>
  <c r="K66" i="1" l="1"/>
  <c r="I72" i="1" s="1"/>
  <c r="I73" i="1" s="1"/>
  <c r="G65" i="1"/>
  <c r="G66" i="1" s="1"/>
  <c r="K65" i="1"/>
</calcChain>
</file>

<file path=xl/sharedStrings.xml><?xml version="1.0" encoding="utf-8"?>
<sst xmlns="http://schemas.openxmlformats.org/spreadsheetml/2006/main" count="105" uniqueCount="91">
  <si>
    <t>БИЗНЕС-ПЛАН</t>
  </si>
  <si>
    <t>Система налогообложения (отметить и подчеркнуть)</t>
  </si>
  <si>
    <t>Адрес места ведения бизнеса, кв. м, стоимость аренды или право собственности</t>
  </si>
  <si>
    <t>Наемные сотрудники</t>
  </si>
  <si>
    <t>Должность</t>
  </si>
  <si>
    <t xml:space="preserve">Кол-во </t>
  </si>
  <si>
    <t>Оклад</t>
  </si>
  <si>
    <t>Месяц приема</t>
  </si>
  <si>
    <t xml:space="preserve">Список закупки с указанием поставщиков и стоимости </t>
  </si>
  <si>
    <t>Закупка</t>
  </si>
  <si>
    <t>Кол-во</t>
  </si>
  <si>
    <t>Цена</t>
  </si>
  <si>
    <t>Сумма</t>
  </si>
  <si>
    <t>Поставщик</t>
  </si>
  <si>
    <t>Аренда (не более 15%)</t>
  </si>
  <si>
    <t>Оборудование:</t>
  </si>
  <si>
    <t>Итого:</t>
  </si>
  <si>
    <t>Прайс на свои товары/услуги</t>
  </si>
  <si>
    <t>Товар/Услуга</t>
  </si>
  <si>
    <t>Цена, руб.</t>
  </si>
  <si>
    <t>Прямые расходы (стоимость) на 1 ед., руб.</t>
  </si>
  <si>
    <t>Итого в месяц:</t>
  </si>
  <si>
    <t>Х</t>
  </si>
  <si>
    <t>Какие будут ежемесячные затраты</t>
  </si>
  <si>
    <t>Наименование</t>
  </si>
  <si>
    <t>Руб./мес.</t>
  </si>
  <si>
    <t>Аренда</t>
  </si>
  <si>
    <t>Реклама</t>
  </si>
  <si>
    <t>Транспортные расходы</t>
  </si>
  <si>
    <t>Банковское обслуживание</t>
  </si>
  <si>
    <t>Коммунальные платежи</t>
  </si>
  <si>
    <t xml:space="preserve">По вопросам заполнения звонить: 8 4742 28 69 18 </t>
  </si>
  <si>
    <t xml:space="preserve">Заполненную анкету отправлять на эл. адрес: crp-48@list.ru  </t>
  </si>
  <si>
    <t xml:space="preserve">Адрес Центра развития предпринимательства: г.Липецк, ул. Интернациональная д. 29  </t>
  </si>
  <si>
    <t>1.     ИНФОРМАЦИЯ О ЗАЯВИТЕЛЕ</t>
  </si>
  <si>
    <t>2.     ОПИСАНИЕ  ПРОЕКТА</t>
  </si>
  <si>
    <r>
      <t>ð</t>
    </r>
    <r>
      <rPr>
        <sz val="13"/>
        <color theme="1"/>
        <rFont val="Times New Roman"/>
        <family val="1"/>
        <charset val="204"/>
      </rPr>
      <t xml:space="preserve"> Не будет сотрудников</t>
    </r>
  </si>
  <si>
    <t>3.     МАРКЕТИНГ</t>
  </si>
  <si>
    <t>4.     ПРОИЗВОДСТВЕННЫЙ ПЛАН</t>
  </si>
  <si>
    <r>
      <t xml:space="preserve">Приложения. </t>
    </r>
    <r>
      <rPr>
        <sz val="13"/>
        <color rgb="FF000000"/>
        <rFont val="Times New Roman"/>
        <family val="1"/>
        <charset val="204"/>
      </rPr>
      <t>Рекомендуется включать приложения, иллюстрирующие, детализирующие или подтверждающие информацию, изложенную в основной части бизнес-плана</t>
    </r>
    <r>
      <rPr>
        <sz val="13"/>
        <color theme="1"/>
        <rFont val="Times New Roman"/>
        <family val="1"/>
        <charset val="204"/>
      </rPr>
      <t>:</t>
    </r>
  </si>
  <si>
    <r>
      <t>-</t>
    </r>
    <r>
      <rPr>
        <sz val="13"/>
        <color theme="1"/>
        <rFont val="Times New Roman"/>
        <family val="1"/>
        <charset val="204"/>
      </rPr>
      <t>       Коммерческое предложение на помещение в аренду, право собственности на помещение</t>
    </r>
  </si>
  <si>
    <r>
      <t>-</t>
    </r>
    <r>
      <rPr>
        <sz val="13"/>
        <color theme="1"/>
        <rFont val="Times New Roman"/>
        <family val="1"/>
        <charset val="204"/>
      </rPr>
      <t xml:space="preserve">       Аккаунты в соц.сетях </t>
    </r>
  </si>
  <si>
    <r>
      <t>-</t>
    </r>
    <r>
      <rPr>
        <sz val="13"/>
        <color theme="1"/>
        <rFont val="Times New Roman"/>
        <family val="1"/>
        <charset val="204"/>
      </rPr>
      <t>       Образцы работ</t>
    </r>
  </si>
  <si>
    <r>
      <t>-</t>
    </r>
    <r>
      <rPr>
        <sz val="13"/>
        <color theme="1"/>
        <rFont val="Times New Roman"/>
        <family val="1"/>
        <charset val="204"/>
      </rPr>
      <t>       Сертификаты, дипломы, благодарственные письма, подтверждающие опыт заявителя.</t>
    </r>
  </si>
  <si>
    <t>ед. изм.</t>
  </si>
  <si>
    <t xml:space="preserve">Количество в месяц </t>
  </si>
  <si>
    <t>март</t>
  </si>
  <si>
    <t xml:space="preserve">Прямые расходы всего, руб.           </t>
  </si>
  <si>
    <t xml:space="preserve">Выручка, руб.           </t>
  </si>
  <si>
    <t>Обучение (до 30 000 руб.)</t>
  </si>
  <si>
    <t>Расходные материалы</t>
  </si>
  <si>
    <t>Бариста-кассир</t>
  </si>
  <si>
    <t>Повар-Блинмейкер</t>
  </si>
  <si>
    <t>Кофе "Американо" 0.2</t>
  </si>
  <si>
    <t>Кофе "Капучино" 0.3</t>
  </si>
  <si>
    <t>Кофе "Латте" 0.4</t>
  </si>
  <si>
    <t>Блинчик "Ветчина+сыр"</t>
  </si>
  <si>
    <t>Блинчик "Курица+Грибы"</t>
  </si>
  <si>
    <t>Блинчик "Крабовый"</t>
  </si>
  <si>
    <t>Блинчик "Нутелла+Банан"</t>
  </si>
  <si>
    <t>Блинчик "Сгущенка + орех"</t>
  </si>
  <si>
    <t>Блинчик "Богатырский"</t>
  </si>
  <si>
    <t>Молочный к-ль "Сникерс"</t>
  </si>
  <si>
    <t>шт</t>
  </si>
  <si>
    <t xml:space="preserve">Потребители товара (работ, услуг) – целевая аудитория: </t>
  </si>
  <si>
    <t>Работники соседних предприятий, люди использующие агрегаторы доставки (Яндекс Еда/Delivery Club)</t>
  </si>
  <si>
    <t xml:space="preserve">Рынки сбыта, наличие договоров поставки товара (работ, услуг): </t>
  </si>
  <si>
    <t>Розничная торговля/Агрегаторы доставки еды/Постоянные клиенты</t>
  </si>
  <si>
    <t xml:space="preserve">Реклама товара (работ, услуг): </t>
  </si>
  <si>
    <t xml:space="preserve">ИНН </t>
  </si>
  <si>
    <t>ФИО</t>
  </si>
  <si>
    <t xml:space="preserve">Дата рождения                          Телефон                             эл. почта </t>
  </si>
  <si>
    <t xml:space="preserve">Место жительства:  </t>
  </si>
  <si>
    <t>Образование (специальность)</t>
  </si>
  <si>
    <t xml:space="preserve">Общий стаж                         лет                                           Опыт работы в данной сфере: </t>
  </si>
  <si>
    <t xml:space="preserve">Паспортные данные (серия, номер) </t>
  </si>
  <si>
    <t xml:space="preserve">Состав семьи:  </t>
  </si>
  <si>
    <t>Планируемый график работы (дней в неделю)            (часов в неделю)</t>
  </si>
  <si>
    <t>Название проекта Блинная</t>
  </si>
  <si>
    <t xml:space="preserve">Описание производимого товара (работ, услуг) </t>
  </si>
  <si>
    <t xml:space="preserve">Имеющееся оборудование/имущество для бизнеса </t>
  </si>
  <si>
    <t>Социальные сети (ВК). Размещение на агрегаторах доставки (Яндекс Еда/Delivery Club)</t>
  </si>
  <si>
    <r>
      <rPr>
        <sz val="13"/>
        <color theme="1"/>
        <rFont val="Times New Roman"/>
        <family val="1"/>
        <charset val="204"/>
      </rPr>
      <t>НПД (самозанятый)</t>
    </r>
    <r>
      <rPr>
        <b/>
        <sz val="13"/>
        <color theme="1"/>
        <rFont val="Times New Roman"/>
        <family val="1"/>
        <charset val="204"/>
      </rPr>
      <t xml:space="preserve"> </t>
    </r>
    <r>
      <rPr>
        <b/>
        <sz val="13"/>
        <color theme="1"/>
        <rFont val="Symbol"/>
        <family val="1"/>
        <charset val="2"/>
      </rPr>
      <t xml:space="preserve">               ð</t>
    </r>
    <r>
      <rPr>
        <b/>
        <sz val="13"/>
        <color theme="1"/>
        <rFont val="Times New Roman"/>
        <family val="1"/>
        <charset val="204"/>
      </rPr>
      <t xml:space="preserve"> ИП (Патент)</t>
    </r>
  </si>
  <si>
    <t>Аренда онлайн-кассы</t>
  </si>
  <si>
    <t xml:space="preserve"> </t>
  </si>
  <si>
    <t xml:space="preserve">Блинный аппарат </t>
  </si>
  <si>
    <t xml:space="preserve">Кофемолка Автоматическая </t>
  </si>
  <si>
    <t xml:space="preserve">Кассовый аппарат </t>
  </si>
  <si>
    <t xml:space="preserve">Кофе-машина </t>
  </si>
  <si>
    <r>
      <t xml:space="preserve">Источники финансирования: </t>
    </r>
    <r>
      <rPr>
        <i/>
        <sz val="13"/>
        <color theme="1"/>
        <rFont val="Times New Roman"/>
        <family val="1"/>
        <charset val="204"/>
      </rPr>
      <t>(если требуется более 350 000 руб. инвестиций</t>
    </r>
    <r>
      <rPr>
        <sz val="13"/>
        <color theme="1"/>
        <rFont val="Times New Roman"/>
        <family val="1"/>
        <charset val="204"/>
      </rPr>
      <t>)</t>
    </r>
  </si>
  <si>
    <t>Вид деятельности по ОКВЭД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</si>
</sst>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3"/>
      <color theme="1"/>
      <name val="Times New Roman"/>
      <family val="1"/>
      <charset val="204"/>
    </font>
    <font>
      <sz val="13"/>
      <color theme="1"/>
      <name val="Symbol"/>
      <family val="1"/>
      <charset val="2"/>
    </font>
    <font>
      <sz val="13"/>
      <color rgb="FF000000"/>
      <name val="Times New Roman"/>
      <family val="1"/>
      <charset val="204"/>
    </font>
    <font>
      <sz val="13"/>
      <color theme="1"/>
      <name val="Calibri"/>
      <family val="2"/>
      <charset val="204"/>
    </font>
    <font>
      <sz val="13"/>
      <color theme="1"/>
      <name val="Calibri"/>
      <family val="2"/>
      <scheme val="minor"/>
    </font>
    <font>
      <sz val="13"/>
      <color rgb="FF000000"/>
      <name val="Calibri"/>
      <family val="2"/>
      <charset val="204"/>
    </font>
    <font>
      <u/>
      <sz val="13"/>
      <color theme="10"/>
      <name val="Calibri"/>
      <family val="2"/>
      <scheme val="minor"/>
    </font>
    <font>
      <i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theme="1"/>
      <name val="Symbol"/>
      <family val="1"/>
      <charset val="204"/>
    </font>
    <font>
      <b/>
      <sz val="13"/>
      <color theme="1"/>
      <name val="Symbol"/>
      <family val="1"/>
      <charset val="2"/>
    </font>
    <font>
      <sz val="13"/>
      <color rgb="FFFF0000"/>
      <name val="Calibri"/>
      <family val="2"/>
      <charset val="204"/>
    </font>
    <font>
      <sz val="13"/>
      <color theme="1" tint="4.9989318521683403E-2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8EAADB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6">
    <xf numFmtId="0" fontId="0" fillId="0" borderId="0" xfId="0"/>
    <xf numFmtId="0" fontId="1" fillId="0" borderId="0" xfId="0" applyFont="1" applyAlignment="1">
      <alignment vertical="center"/>
    </xf>
    <xf numFmtId="0" fontId="8" fillId="0" borderId="0" xfId="0" applyFont="1"/>
    <xf numFmtId="0" fontId="4" fillId="0" borderId="0" xfId="0" applyFont="1" applyAlignment="1">
      <alignment vertical="center"/>
    </xf>
    <xf numFmtId="0" fontId="10" fillId="0" borderId="0" xfId="1" applyFont="1" applyAlignment="1">
      <alignment vertical="center"/>
    </xf>
    <xf numFmtId="0" fontId="5" fillId="0" borderId="0" xfId="0" applyFont="1" applyAlignment="1">
      <alignment horizontal="left" vertical="center" indent="5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2" fillId="0" borderId="0" xfId="0" applyFont="1" applyAlignment="1">
      <alignment horizontal="left"/>
    </xf>
    <xf numFmtId="0" fontId="12" fillId="0" borderId="0" xfId="0" applyFont="1"/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7" fontId="7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rp-48@list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88"/>
  <sheetViews>
    <sheetView tabSelected="1" view="pageLayout" topLeftCell="A2" zoomScaleNormal="91" workbookViewId="0">
      <selection activeCell="N45" sqref="N45"/>
    </sheetView>
  </sheetViews>
  <sheetFormatPr defaultRowHeight="15" x14ac:dyDescent="0.25"/>
  <cols>
    <col min="1" max="1" width="28.85546875" customWidth="1"/>
    <col min="2" max="2" width="8.7109375" customWidth="1"/>
    <col min="3" max="3" width="8.28515625" customWidth="1"/>
    <col min="4" max="6" width="8.7109375" customWidth="1"/>
    <col min="7" max="9" width="7.85546875" customWidth="1"/>
    <col min="10" max="10" width="8.85546875" customWidth="1"/>
    <col min="11" max="11" width="8.140625" customWidth="1"/>
    <col min="12" max="12" width="8.5703125" customWidth="1"/>
    <col min="13" max="13" width="7.5703125" customWidth="1"/>
  </cols>
  <sheetData>
    <row r="2" spans="1:14" ht="18.75" x14ac:dyDescent="0.2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4" ht="18.75" x14ac:dyDescent="0.25">
      <c r="A3" s="1"/>
    </row>
    <row r="4" spans="1:14" ht="18.75" x14ac:dyDescent="0.25">
      <c r="A4" s="43" t="s">
        <v>34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4" ht="16.5" x14ac:dyDescent="0.25">
      <c r="A5" s="35" t="s">
        <v>70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4" ht="16.5" x14ac:dyDescent="0.25">
      <c r="A6" s="36" t="s">
        <v>71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4" ht="16.5" x14ac:dyDescent="0.25">
      <c r="A7" s="36" t="s">
        <v>75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</row>
    <row r="8" spans="1:14" ht="16.5" x14ac:dyDescent="0.25">
      <c r="A8" s="25" t="s">
        <v>72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</row>
    <row r="9" spans="1:14" ht="16.5" x14ac:dyDescent="0.25">
      <c r="A9" s="25" t="s">
        <v>73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</row>
    <row r="10" spans="1:14" ht="16.5" x14ac:dyDescent="0.25">
      <c r="A10" s="35" t="s">
        <v>74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</row>
    <row r="11" spans="1:14" ht="16.5" x14ac:dyDescent="0.25">
      <c r="A11" s="35" t="s">
        <v>69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</row>
    <row r="12" spans="1:14" ht="16.5" x14ac:dyDescent="0.25">
      <c r="A12" s="36" t="s">
        <v>76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</row>
    <row r="13" spans="1:14" ht="16.5" x14ac:dyDescent="0.25">
      <c r="A13" s="36" t="s">
        <v>77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</row>
    <row r="14" spans="1:14" ht="18.75" x14ac:dyDescent="0.25">
      <c r="A14" s="37" t="s">
        <v>35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</row>
    <row r="15" spans="1:14" ht="16.5" x14ac:dyDescent="0.25">
      <c r="A15" s="35" t="s">
        <v>78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</row>
    <row r="16" spans="1:14" ht="16.5" x14ac:dyDescent="0.25">
      <c r="A16" s="35" t="s">
        <v>90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</row>
    <row r="17" spans="1:14" ht="16.5" x14ac:dyDescent="0.25">
      <c r="A17" s="25" t="s">
        <v>1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</row>
    <row r="18" spans="1:14" ht="16.5" x14ac:dyDescent="0.25">
      <c r="A18" s="62" t="s">
        <v>82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</row>
    <row r="19" spans="1:14" ht="15" customHeight="1" x14ac:dyDescent="0.25">
      <c r="A19" s="36" t="s">
        <v>2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</row>
    <row r="20" spans="1:14" ht="16.5" x14ac:dyDescent="0.25">
      <c r="A20" s="61" t="s">
        <v>79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</row>
    <row r="21" spans="1:14" ht="13.5" customHeight="1" x14ac:dyDescent="0.25">
      <c r="A21" s="54" t="s">
        <v>80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</row>
    <row r="22" spans="1:14" ht="18.75" x14ac:dyDescent="0.25">
      <c r="A22" s="44" t="s">
        <v>3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</row>
    <row r="23" spans="1:14" ht="18.75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1:14" ht="35.25" customHeight="1" x14ac:dyDescent="0.3">
      <c r="A24" s="10" t="s">
        <v>4</v>
      </c>
      <c r="B24" s="10" t="s">
        <v>5</v>
      </c>
      <c r="C24" s="10" t="s">
        <v>6</v>
      </c>
      <c r="D24" s="42" t="s">
        <v>7</v>
      </c>
      <c r="E24" s="42"/>
      <c r="F24" s="2"/>
      <c r="G24" s="2"/>
      <c r="H24" s="2"/>
      <c r="I24" s="2"/>
      <c r="J24" s="2"/>
      <c r="K24" s="2"/>
      <c r="L24" s="2"/>
    </row>
    <row r="25" spans="1:14" ht="17.25" x14ac:dyDescent="0.3">
      <c r="A25" s="12" t="s">
        <v>51</v>
      </c>
      <c r="B25" s="12">
        <v>1</v>
      </c>
      <c r="C25" s="12">
        <v>18000</v>
      </c>
      <c r="D25" s="67" t="s">
        <v>46</v>
      </c>
      <c r="E25" s="52"/>
      <c r="F25" s="2"/>
      <c r="G25" s="2"/>
      <c r="H25" s="2"/>
      <c r="I25" s="2"/>
      <c r="J25" s="2"/>
      <c r="K25" s="2"/>
      <c r="L25" s="2"/>
    </row>
    <row r="26" spans="1:14" ht="17.25" x14ac:dyDescent="0.3">
      <c r="A26" s="12" t="s">
        <v>52</v>
      </c>
      <c r="B26" s="12">
        <v>1</v>
      </c>
      <c r="C26" s="12">
        <v>21000</v>
      </c>
      <c r="D26" s="67" t="s">
        <v>46</v>
      </c>
      <c r="E26" s="52"/>
      <c r="F26" s="2"/>
      <c r="G26" s="2"/>
      <c r="H26" s="2"/>
      <c r="I26" s="2"/>
      <c r="J26" s="2"/>
      <c r="K26" s="2"/>
      <c r="L26" s="2"/>
    </row>
    <row r="27" spans="1:14" ht="16.5" x14ac:dyDescent="0.2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</row>
    <row r="28" spans="1:14" ht="16.5" x14ac:dyDescent="0.25">
      <c r="A28" s="68" t="s">
        <v>36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1:14" ht="18.75" x14ac:dyDescent="0.25">
      <c r="A29" s="37" t="s">
        <v>37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</row>
    <row r="30" spans="1:14" ht="16.5" x14ac:dyDescent="0.25">
      <c r="A30" s="25" t="s">
        <v>64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</row>
    <row r="31" spans="1:14" ht="16.5" customHeight="1" x14ac:dyDescent="0.25">
      <c r="A31" s="26" t="s">
        <v>65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</row>
    <row r="32" spans="1:14" ht="16.5" x14ac:dyDescent="0.25">
      <c r="A32" s="25" t="s">
        <v>66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</row>
    <row r="33" spans="1:14" ht="16.5" customHeight="1" x14ac:dyDescent="0.25">
      <c r="A33" s="27" t="s">
        <v>67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</row>
    <row r="34" spans="1:14" ht="16.5" x14ac:dyDescent="0.25">
      <c r="A34" s="25" t="s">
        <v>68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</row>
    <row r="35" spans="1:14" ht="16.5" customHeight="1" x14ac:dyDescent="0.25">
      <c r="A35" s="26" t="s">
        <v>81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</row>
    <row r="36" spans="1:14" ht="18.75" x14ac:dyDescent="0.25">
      <c r="A36" s="28" t="s">
        <v>38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</row>
    <row r="37" spans="1:14" ht="16.5" x14ac:dyDescent="0.25">
      <c r="A37" s="49" t="s">
        <v>8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</row>
    <row r="38" spans="1:14" ht="33.75" customHeight="1" x14ac:dyDescent="0.25">
      <c r="A38" s="65" t="s">
        <v>9</v>
      </c>
      <c r="B38" s="66"/>
      <c r="C38" s="10" t="s">
        <v>10</v>
      </c>
      <c r="D38" s="10" t="s">
        <v>11</v>
      </c>
      <c r="E38" s="42" t="s">
        <v>12</v>
      </c>
      <c r="F38" s="42"/>
      <c r="G38" s="42"/>
      <c r="H38" s="64" t="s">
        <v>13</v>
      </c>
      <c r="I38" s="64"/>
      <c r="J38" s="64"/>
      <c r="K38" s="64"/>
      <c r="L38" s="64"/>
    </row>
    <row r="39" spans="1:14" ht="33.75" customHeight="1" x14ac:dyDescent="0.25">
      <c r="A39" s="55" t="s">
        <v>49</v>
      </c>
      <c r="B39" s="56"/>
      <c r="C39" s="11"/>
      <c r="D39" s="11"/>
      <c r="E39" s="51"/>
      <c r="F39" s="51"/>
      <c r="G39" s="51"/>
      <c r="H39" s="51"/>
      <c r="I39" s="51"/>
      <c r="J39" s="51"/>
      <c r="K39" s="51"/>
      <c r="L39" s="51"/>
    </row>
    <row r="40" spans="1:14" ht="17.25" x14ac:dyDescent="0.25">
      <c r="A40" s="55" t="s">
        <v>14</v>
      </c>
      <c r="B40" s="56"/>
      <c r="C40" s="11">
        <v>3</v>
      </c>
      <c r="D40" s="11">
        <v>12000</v>
      </c>
      <c r="E40" s="51">
        <v>36000</v>
      </c>
      <c r="F40" s="51"/>
      <c r="G40" s="51"/>
      <c r="H40" s="51"/>
      <c r="I40" s="51"/>
      <c r="J40" s="51"/>
      <c r="K40" s="51"/>
      <c r="L40" s="51"/>
    </row>
    <row r="41" spans="1:14" ht="17.25" x14ac:dyDescent="0.25">
      <c r="A41" s="55" t="s">
        <v>15</v>
      </c>
      <c r="B41" s="56"/>
      <c r="C41" s="11"/>
      <c r="D41" s="11"/>
      <c r="E41" s="51">
        <f>SUM(E42:G45)</f>
        <v>314000</v>
      </c>
      <c r="F41" s="51"/>
      <c r="G41" s="51"/>
      <c r="H41" s="51"/>
      <c r="I41" s="51"/>
      <c r="J41" s="51"/>
      <c r="K41" s="51"/>
      <c r="L41" s="51"/>
    </row>
    <row r="42" spans="1:14" ht="15.75" customHeight="1" x14ac:dyDescent="0.3">
      <c r="A42" s="57" t="s">
        <v>85</v>
      </c>
      <c r="B42" s="58"/>
      <c r="C42" s="12">
        <v>1</v>
      </c>
      <c r="D42" s="12">
        <v>43000</v>
      </c>
      <c r="E42" s="52">
        <f>C42*D42</f>
        <v>43000</v>
      </c>
      <c r="F42" s="52"/>
      <c r="G42" s="52"/>
      <c r="H42" s="53"/>
      <c r="I42" s="53"/>
      <c r="J42" s="53"/>
      <c r="K42" s="53"/>
      <c r="L42" s="53"/>
    </row>
    <row r="43" spans="1:14" ht="19.5" customHeight="1" x14ac:dyDescent="0.3">
      <c r="A43" s="59" t="s">
        <v>88</v>
      </c>
      <c r="B43" s="60"/>
      <c r="C43" s="12">
        <v>1</v>
      </c>
      <c r="D43" s="12">
        <v>159000</v>
      </c>
      <c r="E43" s="52">
        <f t="shared" ref="E43:E45" si="0">C43*D43</f>
        <v>159000</v>
      </c>
      <c r="F43" s="52"/>
      <c r="G43" s="52"/>
      <c r="H43" s="53"/>
      <c r="I43" s="53"/>
      <c r="J43" s="53"/>
      <c r="K43" s="53"/>
      <c r="L43" s="53"/>
    </row>
    <row r="44" spans="1:14" ht="17.25" customHeight="1" x14ac:dyDescent="0.3">
      <c r="A44" s="57" t="s">
        <v>86</v>
      </c>
      <c r="B44" s="58"/>
      <c r="C44" s="12">
        <v>1</v>
      </c>
      <c r="D44" s="12">
        <v>68000</v>
      </c>
      <c r="E44" s="52">
        <f t="shared" si="0"/>
        <v>68000</v>
      </c>
      <c r="F44" s="52"/>
      <c r="G44" s="52"/>
      <c r="H44" s="53"/>
      <c r="I44" s="53"/>
      <c r="J44" s="53"/>
      <c r="K44" s="53"/>
      <c r="L44" s="53"/>
    </row>
    <row r="45" spans="1:14" ht="18.75" customHeight="1" x14ac:dyDescent="0.3">
      <c r="A45" s="57" t="s">
        <v>87</v>
      </c>
      <c r="B45" s="58"/>
      <c r="C45" s="12">
        <v>1</v>
      </c>
      <c r="D45" s="12">
        <v>44000</v>
      </c>
      <c r="E45" s="52">
        <f t="shared" si="0"/>
        <v>44000</v>
      </c>
      <c r="F45" s="52"/>
      <c r="G45" s="52"/>
      <c r="H45" s="53"/>
      <c r="I45" s="53"/>
      <c r="J45" s="53"/>
      <c r="K45" s="53"/>
      <c r="L45" s="53"/>
    </row>
    <row r="46" spans="1:14" ht="17.25" x14ac:dyDescent="0.25">
      <c r="A46" s="55" t="s">
        <v>84</v>
      </c>
      <c r="B46" s="56"/>
      <c r="C46" s="11"/>
      <c r="D46" s="11"/>
      <c r="E46" s="51">
        <f>SUM(E47:G47)</f>
        <v>0</v>
      </c>
      <c r="F46" s="51"/>
      <c r="G46" s="51"/>
      <c r="H46" s="51"/>
      <c r="I46" s="51"/>
      <c r="J46" s="51"/>
      <c r="K46" s="51"/>
      <c r="L46" s="51"/>
    </row>
    <row r="47" spans="1:14" ht="17.25" x14ac:dyDescent="0.3">
      <c r="A47" s="29"/>
      <c r="B47" s="31"/>
      <c r="C47" s="12"/>
      <c r="D47" s="12">
        <v>0</v>
      </c>
      <c r="E47" s="29">
        <f>C47*D47</f>
        <v>0</v>
      </c>
      <c r="F47" s="30"/>
      <c r="G47" s="31"/>
      <c r="H47" s="32"/>
      <c r="I47" s="33"/>
      <c r="J47" s="33"/>
      <c r="K47" s="33"/>
      <c r="L47" s="34"/>
    </row>
    <row r="48" spans="1:14" ht="17.25" x14ac:dyDescent="0.25">
      <c r="A48" s="55" t="s">
        <v>16</v>
      </c>
      <c r="B48" s="56"/>
      <c r="C48" s="11"/>
      <c r="D48" s="11"/>
      <c r="E48" s="51">
        <f>E46+E41+E40+E39</f>
        <v>350000</v>
      </c>
      <c r="F48" s="51"/>
      <c r="G48" s="51"/>
      <c r="H48" s="55"/>
      <c r="I48" s="73"/>
      <c r="J48" s="73"/>
      <c r="K48" s="73"/>
      <c r="L48" s="56"/>
    </row>
    <row r="49" spans="1:16" ht="16.5" x14ac:dyDescent="0.2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</row>
    <row r="50" spans="1:16" ht="16.5" x14ac:dyDescent="0.25">
      <c r="A50" s="49" t="s">
        <v>89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</row>
    <row r="51" spans="1:16" ht="16.5" x14ac:dyDescent="0.2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</row>
    <row r="52" spans="1:16" ht="18.75" x14ac:dyDescent="0.25">
      <c r="A52" s="20" t="s">
        <v>17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19"/>
      <c r="N52" s="19"/>
    </row>
    <row r="53" spans="1:16" ht="51.75" customHeight="1" x14ac:dyDescent="0.3">
      <c r="A53" s="69" t="s">
        <v>18</v>
      </c>
      <c r="B53" s="74"/>
      <c r="C53" s="70"/>
      <c r="D53" s="76" t="s">
        <v>44</v>
      </c>
      <c r="E53" s="78" t="s">
        <v>45</v>
      </c>
      <c r="F53" s="80" t="s">
        <v>19</v>
      </c>
      <c r="G53" s="69" t="s">
        <v>48</v>
      </c>
      <c r="H53" s="70"/>
      <c r="I53" s="69" t="s">
        <v>20</v>
      </c>
      <c r="J53" s="70"/>
      <c r="K53" s="45" t="s">
        <v>47</v>
      </c>
      <c r="L53" s="46"/>
      <c r="M53" s="2"/>
      <c r="N53" s="2"/>
      <c r="O53" s="2"/>
      <c r="P53" s="2"/>
    </row>
    <row r="54" spans="1:16" ht="17.25" x14ac:dyDescent="0.3">
      <c r="A54" s="71"/>
      <c r="B54" s="75"/>
      <c r="C54" s="72"/>
      <c r="D54" s="77"/>
      <c r="E54" s="79"/>
      <c r="F54" s="81"/>
      <c r="G54" s="71"/>
      <c r="H54" s="72"/>
      <c r="I54" s="71"/>
      <c r="J54" s="72"/>
      <c r="K54" s="47"/>
      <c r="L54" s="48"/>
      <c r="M54" s="2"/>
      <c r="N54" s="2"/>
      <c r="O54" s="2"/>
      <c r="P54" s="2"/>
    </row>
    <row r="55" spans="1:16" ht="17.25" x14ac:dyDescent="0.3">
      <c r="A55" s="29">
        <v>1</v>
      </c>
      <c r="B55" s="30"/>
      <c r="C55" s="31"/>
      <c r="D55" s="17">
        <v>2</v>
      </c>
      <c r="E55" s="18">
        <v>3</v>
      </c>
      <c r="F55" s="18">
        <v>4</v>
      </c>
      <c r="G55" s="29">
        <v>5</v>
      </c>
      <c r="H55" s="31"/>
      <c r="I55" s="29">
        <v>6</v>
      </c>
      <c r="J55" s="31"/>
      <c r="K55" s="32">
        <v>7</v>
      </c>
      <c r="L55" s="34"/>
      <c r="M55" s="2"/>
      <c r="N55" s="2"/>
      <c r="O55" s="2"/>
      <c r="P55" s="2"/>
    </row>
    <row r="56" spans="1:16" ht="17.25" x14ac:dyDescent="0.3">
      <c r="A56" s="57" t="s">
        <v>53</v>
      </c>
      <c r="B56" s="82"/>
      <c r="C56" s="58"/>
      <c r="D56" s="12" t="s">
        <v>63</v>
      </c>
      <c r="E56" s="12">
        <v>180</v>
      </c>
      <c r="F56" s="12">
        <v>50</v>
      </c>
      <c r="G56" s="29">
        <f>E56*F56</f>
        <v>9000</v>
      </c>
      <c r="H56" s="31"/>
      <c r="I56" s="29">
        <v>7</v>
      </c>
      <c r="J56" s="31"/>
      <c r="K56" s="32">
        <f>E56*I56</f>
        <v>1260</v>
      </c>
      <c r="L56" s="34"/>
      <c r="M56" s="2"/>
      <c r="N56" s="2"/>
      <c r="O56" s="2"/>
      <c r="P56" s="2"/>
    </row>
    <row r="57" spans="1:16" ht="17.25" x14ac:dyDescent="0.3">
      <c r="A57" s="57" t="s">
        <v>54</v>
      </c>
      <c r="B57" s="82"/>
      <c r="C57" s="58"/>
      <c r="D57" s="12" t="s">
        <v>63</v>
      </c>
      <c r="E57" s="12">
        <v>220</v>
      </c>
      <c r="F57" s="12">
        <v>100</v>
      </c>
      <c r="G57" s="29">
        <f t="shared" ref="G57:G65" si="1">E57*F57</f>
        <v>22000</v>
      </c>
      <c r="H57" s="31"/>
      <c r="I57" s="29">
        <v>24</v>
      </c>
      <c r="J57" s="31"/>
      <c r="K57" s="32">
        <f t="shared" ref="K57:K65" si="2">E57*I57</f>
        <v>5280</v>
      </c>
      <c r="L57" s="34"/>
      <c r="M57" s="2"/>
      <c r="N57" s="2"/>
      <c r="O57" s="2"/>
      <c r="P57" s="2"/>
    </row>
    <row r="58" spans="1:16" ht="17.25" x14ac:dyDescent="0.3">
      <c r="A58" s="57" t="s">
        <v>55</v>
      </c>
      <c r="B58" s="82"/>
      <c r="C58" s="58"/>
      <c r="D58" s="12" t="s">
        <v>63</v>
      </c>
      <c r="E58" s="12">
        <v>140</v>
      </c>
      <c r="F58" s="12">
        <v>160</v>
      </c>
      <c r="G58" s="29">
        <f t="shared" si="1"/>
        <v>22400</v>
      </c>
      <c r="H58" s="31"/>
      <c r="I58" s="29">
        <v>30</v>
      </c>
      <c r="J58" s="31"/>
      <c r="K58" s="32">
        <f t="shared" si="2"/>
        <v>4200</v>
      </c>
      <c r="L58" s="34"/>
      <c r="M58" s="2"/>
      <c r="N58" s="2"/>
      <c r="O58" s="2"/>
      <c r="P58" s="2"/>
    </row>
    <row r="59" spans="1:16" ht="17.25" x14ac:dyDescent="0.3">
      <c r="A59" s="57" t="s">
        <v>56</v>
      </c>
      <c r="B59" s="82"/>
      <c r="C59" s="58"/>
      <c r="D59" s="12" t="s">
        <v>63</v>
      </c>
      <c r="E59" s="12">
        <v>90</v>
      </c>
      <c r="F59" s="12">
        <v>125</v>
      </c>
      <c r="G59" s="29">
        <f t="shared" si="1"/>
        <v>11250</v>
      </c>
      <c r="H59" s="31"/>
      <c r="I59" s="29">
        <v>35</v>
      </c>
      <c r="J59" s="31"/>
      <c r="K59" s="32">
        <f t="shared" si="2"/>
        <v>3150</v>
      </c>
      <c r="L59" s="34"/>
      <c r="M59" s="2"/>
      <c r="N59" s="2"/>
      <c r="O59" s="2"/>
      <c r="P59" s="2"/>
    </row>
    <row r="60" spans="1:16" ht="17.25" x14ac:dyDescent="0.3">
      <c r="A60" s="57" t="s">
        <v>57</v>
      </c>
      <c r="B60" s="82"/>
      <c r="C60" s="58"/>
      <c r="D60" s="12" t="s">
        <v>63</v>
      </c>
      <c r="E60" s="12">
        <v>200</v>
      </c>
      <c r="F60" s="12">
        <v>165</v>
      </c>
      <c r="G60" s="29">
        <f t="shared" si="1"/>
        <v>33000</v>
      </c>
      <c r="H60" s="31"/>
      <c r="I60" s="29">
        <v>44</v>
      </c>
      <c r="J60" s="31"/>
      <c r="K60" s="32">
        <f t="shared" si="2"/>
        <v>8800</v>
      </c>
      <c r="L60" s="34"/>
      <c r="M60" s="2"/>
      <c r="N60" s="2"/>
      <c r="O60" s="2"/>
      <c r="P60" s="2"/>
    </row>
    <row r="61" spans="1:16" ht="17.25" x14ac:dyDescent="0.3">
      <c r="A61" s="57" t="s">
        <v>58</v>
      </c>
      <c r="B61" s="82"/>
      <c r="C61" s="58"/>
      <c r="D61" s="12" t="s">
        <v>63</v>
      </c>
      <c r="E61" s="12">
        <v>90</v>
      </c>
      <c r="F61" s="12">
        <v>105</v>
      </c>
      <c r="G61" s="29">
        <f t="shared" si="1"/>
        <v>9450</v>
      </c>
      <c r="H61" s="31"/>
      <c r="I61" s="29">
        <v>15</v>
      </c>
      <c r="J61" s="31"/>
      <c r="K61" s="32">
        <f t="shared" si="2"/>
        <v>1350</v>
      </c>
      <c r="L61" s="34"/>
      <c r="M61" s="2"/>
      <c r="N61" s="2"/>
      <c r="O61" s="2"/>
      <c r="P61" s="2"/>
    </row>
    <row r="62" spans="1:16" ht="17.25" x14ac:dyDescent="0.3">
      <c r="A62" s="57" t="s">
        <v>59</v>
      </c>
      <c r="B62" s="82"/>
      <c r="C62" s="58"/>
      <c r="D62" s="12" t="s">
        <v>63</v>
      </c>
      <c r="E62" s="12">
        <v>90</v>
      </c>
      <c r="F62" s="12">
        <v>125</v>
      </c>
      <c r="G62" s="29">
        <f t="shared" si="1"/>
        <v>11250</v>
      </c>
      <c r="H62" s="31"/>
      <c r="I62" s="29">
        <v>30</v>
      </c>
      <c r="J62" s="31"/>
      <c r="K62" s="32">
        <f t="shared" si="2"/>
        <v>2700</v>
      </c>
      <c r="L62" s="34"/>
      <c r="M62" s="2"/>
      <c r="N62" s="2"/>
      <c r="O62" s="2"/>
      <c r="P62" s="2"/>
    </row>
    <row r="63" spans="1:16" ht="17.25" x14ac:dyDescent="0.3">
      <c r="A63" s="57" t="s">
        <v>60</v>
      </c>
      <c r="B63" s="82"/>
      <c r="C63" s="58"/>
      <c r="D63" s="12" t="s">
        <v>63</v>
      </c>
      <c r="E63" s="12">
        <v>120</v>
      </c>
      <c r="F63" s="12">
        <v>80</v>
      </c>
      <c r="G63" s="29">
        <f t="shared" si="1"/>
        <v>9600</v>
      </c>
      <c r="H63" s="31"/>
      <c r="I63" s="29">
        <v>17</v>
      </c>
      <c r="J63" s="31"/>
      <c r="K63" s="32">
        <f t="shared" si="2"/>
        <v>2040</v>
      </c>
      <c r="L63" s="34"/>
      <c r="M63" s="2"/>
      <c r="N63" s="2"/>
      <c r="O63" s="2"/>
      <c r="P63" s="2"/>
    </row>
    <row r="64" spans="1:16" ht="17.25" x14ac:dyDescent="0.3">
      <c r="A64" s="57" t="s">
        <v>61</v>
      </c>
      <c r="B64" s="82"/>
      <c r="C64" s="58"/>
      <c r="D64" s="12" t="s">
        <v>63</v>
      </c>
      <c r="E64" s="12">
        <v>240</v>
      </c>
      <c r="F64" s="12">
        <v>155</v>
      </c>
      <c r="G64" s="29">
        <f t="shared" si="1"/>
        <v>37200</v>
      </c>
      <c r="H64" s="31"/>
      <c r="I64" s="29">
        <v>33</v>
      </c>
      <c r="J64" s="31"/>
      <c r="K64" s="32">
        <f t="shared" si="2"/>
        <v>7920</v>
      </c>
      <c r="L64" s="34"/>
      <c r="M64" s="2"/>
      <c r="N64" s="2"/>
      <c r="O64" s="2"/>
      <c r="P64" s="2"/>
    </row>
    <row r="65" spans="1:16" ht="17.25" x14ac:dyDescent="0.3">
      <c r="A65" s="57" t="s">
        <v>62</v>
      </c>
      <c r="B65" s="82"/>
      <c r="C65" s="58"/>
      <c r="D65" s="12" t="s">
        <v>63</v>
      </c>
      <c r="E65" s="12">
        <v>30</v>
      </c>
      <c r="F65" s="12">
        <v>175</v>
      </c>
      <c r="G65" s="29">
        <f t="shared" si="1"/>
        <v>5250</v>
      </c>
      <c r="H65" s="31"/>
      <c r="I65" s="29">
        <v>46</v>
      </c>
      <c r="J65" s="31"/>
      <c r="K65" s="32">
        <f t="shared" si="2"/>
        <v>1380</v>
      </c>
      <c r="L65" s="34"/>
      <c r="M65" s="2"/>
      <c r="N65" s="2"/>
      <c r="O65" s="2"/>
      <c r="P65" s="2"/>
    </row>
    <row r="66" spans="1:16" ht="17.25" x14ac:dyDescent="0.3">
      <c r="A66" s="29" t="s">
        <v>21</v>
      </c>
      <c r="B66" s="30"/>
      <c r="C66" s="31"/>
      <c r="D66" s="12"/>
      <c r="E66" s="12">
        <f>SUM(E56:E65)</f>
        <v>1400</v>
      </c>
      <c r="F66" s="18" t="s">
        <v>22</v>
      </c>
      <c r="G66" s="29">
        <f>SUM(G56:G65)</f>
        <v>170400</v>
      </c>
      <c r="H66" s="31"/>
      <c r="I66" s="29" t="s">
        <v>22</v>
      </c>
      <c r="J66" s="31"/>
      <c r="K66" s="32">
        <f>SUM(K56:K65)</f>
        <v>38080</v>
      </c>
      <c r="L66" s="34"/>
      <c r="M66" s="2"/>
      <c r="N66" s="2"/>
      <c r="O66" s="2"/>
      <c r="P66" s="2"/>
    </row>
    <row r="67" spans="1:16" ht="17.25" x14ac:dyDescent="0.3">
      <c r="A67" s="21"/>
      <c r="B67" s="21"/>
      <c r="C67" s="21"/>
      <c r="D67" s="22"/>
      <c r="E67" s="22"/>
      <c r="F67" s="21"/>
      <c r="G67" s="21"/>
      <c r="H67" s="21"/>
      <c r="I67" s="21"/>
      <c r="J67" s="21"/>
      <c r="K67" s="23"/>
      <c r="L67" s="23"/>
      <c r="M67" s="2"/>
      <c r="N67" s="2"/>
      <c r="O67" s="2"/>
      <c r="P67" s="2"/>
    </row>
    <row r="68" spans="1:16" ht="18.75" x14ac:dyDescent="0.25">
      <c r="A68" s="44" t="s">
        <v>23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</row>
    <row r="69" spans="1:16" ht="18.75" customHeight="1" x14ac:dyDescent="0.3">
      <c r="A69" s="65" t="s">
        <v>24</v>
      </c>
      <c r="B69" s="85"/>
      <c r="C69" s="66"/>
      <c r="D69" s="65" t="s">
        <v>25</v>
      </c>
      <c r="E69" s="66"/>
      <c r="F69" s="42" t="s">
        <v>24</v>
      </c>
      <c r="G69" s="42"/>
      <c r="H69" s="42"/>
      <c r="I69" s="39" t="s">
        <v>25</v>
      </c>
      <c r="J69" s="40"/>
      <c r="K69" s="2"/>
      <c r="L69" s="2"/>
      <c r="M69" s="2"/>
      <c r="N69" s="2"/>
      <c r="O69" s="2"/>
    </row>
    <row r="70" spans="1:16" ht="17.25" x14ac:dyDescent="0.3">
      <c r="A70" s="83" t="s">
        <v>26</v>
      </c>
      <c r="B70" s="54"/>
      <c r="C70" s="84"/>
      <c r="D70" s="65">
        <v>12000</v>
      </c>
      <c r="E70" s="66"/>
      <c r="F70" s="83" t="s">
        <v>27</v>
      </c>
      <c r="G70" s="54"/>
      <c r="H70" s="84"/>
      <c r="I70" s="32">
        <v>2000</v>
      </c>
      <c r="J70" s="34"/>
      <c r="K70" s="2"/>
      <c r="L70" s="2"/>
      <c r="M70" s="2"/>
      <c r="N70" s="2"/>
      <c r="O70" s="2"/>
    </row>
    <row r="71" spans="1:16" ht="17.25" x14ac:dyDescent="0.3">
      <c r="A71" s="83" t="s">
        <v>28</v>
      </c>
      <c r="B71" s="54"/>
      <c r="C71" s="84"/>
      <c r="D71" s="65">
        <v>0</v>
      </c>
      <c r="E71" s="66"/>
      <c r="F71" s="38" t="s">
        <v>83</v>
      </c>
      <c r="G71" s="38"/>
      <c r="H71" s="38"/>
      <c r="I71" s="32">
        <v>44000</v>
      </c>
      <c r="J71" s="34"/>
      <c r="K71" s="2"/>
      <c r="L71" s="2"/>
      <c r="M71" s="2"/>
      <c r="N71" s="2"/>
      <c r="O71" s="2"/>
    </row>
    <row r="72" spans="1:16" ht="17.25" x14ac:dyDescent="0.3">
      <c r="A72" s="83" t="s">
        <v>29</v>
      </c>
      <c r="B72" s="54"/>
      <c r="C72" s="84"/>
      <c r="D72" s="65">
        <v>2490</v>
      </c>
      <c r="E72" s="66"/>
      <c r="F72" s="38" t="s">
        <v>50</v>
      </c>
      <c r="G72" s="38"/>
      <c r="H72" s="38"/>
      <c r="I72" s="32">
        <f>K66</f>
        <v>38080</v>
      </c>
      <c r="J72" s="34"/>
      <c r="K72" s="2"/>
      <c r="L72" s="2"/>
      <c r="M72" s="2"/>
      <c r="N72" s="2"/>
      <c r="O72" s="2"/>
    </row>
    <row r="73" spans="1:16" ht="17.25" customHeight="1" x14ac:dyDescent="0.3">
      <c r="A73" s="83" t="s">
        <v>30</v>
      </c>
      <c r="B73" s="54"/>
      <c r="C73" s="84"/>
      <c r="D73" s="65">
        <v>10000</v>
      </c>
      <c r="E73" s="66"/>
      <c r="F73" s="65" t="s">
        <v>16</v>
      </c>
      <c r="G73" s="85"/>
      <c r="H73" s="66"/>
      <c r="I73" s="65">
        <f>SUM(D70:E73)+SUM(I70:J72)</f>
        <v>108570</v>
      </c>
      <c r="J73" s="66"/>
      <c r="K73" s="2"/>
      <c r="L73" s="2"/>
      <c r="M73" s="2"/>
      <c r="N73" s="2"/>
      <c r="O73" s="2"/>
    </row>
    <row r="74" spans="1:16" ht="26.25" customHeight="1" x14ac:dyDescent="0.3">
      <c r="A74" s="24"/>
      <c r="B74" s="24"/>
      <c r="C74" s="24"/>
      <c r="D74" s="9"/>
      <c r="E74" s="9"/>
      <c r="F74" s="9"/>
      <c r="G74" s="9"/>
      <c r="H74" s="9"/>
      <c r="I74" s="9"/>
      <c r="J74" s="9"/>
      <c r="K74" s="2"/>
      <c r="L74" s="2"/>
      <c r="M74" s="2"/>
      <c r="N74" s="2"/>
      <c r="O74" s="2"/>
    </row>
    <row r="75" spans="1:16" ht="17.25" x14ac:dyDescent="0.3">
      <c r="A75" s="7"/>
      <c r="B75" s="8"/>
      <c r="C75" s="8"/>
      <c r="D75" s="2"/>
      <c r="E75" s="2"/>
      <c r="F75" s="2"/>
      <c r="G75" s="13"/>
      <c r="H75" s="14"/>
      <c r="I75" s="14"/>
      <c r="J75" s="14"/>
      <c r="K75" s="14"/>
      <c r="L75" s="15"/>
      <c r="M75" s="16"/>
      <c r="N75" s="16"/>
    </row>
    <row r="76" spans="1:16" ht="17.25" x14ac:dyDescent="0.3">
      <c r="A76" s="3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6" ht="17.25" x14ac:dyDescent="0.3">
      <c r="A77" s="4" t="s">
        <v>32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6" ht="17.25" x14ac:dyDescent="0.3">
      <c r="A78" s="3" t="s">
        <v>33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6" ht="17.25" x14ac:dyDescent="0.3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6" ht="40.5" customHeight="1" x14ac:dyDescent="0.25">
      <c r="A80" s="41" t="s">
        <v>39</v>
      </c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</row>
    <row r="81" spans="1:12" ht="17.25" x14ac:dyDescent="0.3">
      <c r="A81" s="5" t="s">
        <v>40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17.25" x14ac:dyDescent="0.3">
      <c r="A82" s="5" t="s">
        <v>41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17.25" x14ac:dyDescent="0.3">
      <c r="A83" s="5" t="s">
        <v>42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ht="17.25" x14ac:dyDescent="0.3">
      <c r="A84" s="5" t="s">
        <v>43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ht="17.25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ht="17.25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ht="17.25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17.25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</sheetData>
  <mergeCells count="147">
    <mergeCell ref="H47:L47"/>
    <mergeCell ref="E47:G47"/>
    <mergeCell ref="I59:J59"/>
    <mergeCell ref="I60:J60"/>
    <mergeCell ref="F73:H73"/>
    <mergeCell ref="I73:J73"/>
    <mergeCell ref="A69:C69"/>
    <mergeCell ref="D69:E69"/>
    <mergeCell ref="A70:C70"/>
    <mergeCell ref="A71:C71"/>
    <mergeCell ref="A72:C72"/>
    <mergeCell ref="A73:C73"/>
    <mergeCell ref="D70:E70"/>
    <mergeCell ref="D71:E71"/>
    <mergeCell ref="D72:E72"/>
    <mergeCell ref="D73:E73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K59:L59"/>
    <mergeCell ref="A47:B47"/>
    <mergeCell ref="A46:B46"/>
    <mergeCell ref="A48:B48"/>
    <mergeCell ref="G53:H54"/>
    <mergeCell ref="G55:H55"/>
    <mergeCell ref="G56:H56"/>
    <mergeCell ref="G57:H57"/>
    <mergeCell ref="G58:H58"/>
    <mergeCell ref="I53:J54"/>
    <mergeCell ref="I56:J56"/>
    <mergeCell ref="I57:J57"/>
    <mergeCell ref="I58:J58"/>
    <mergeCell ref="E48:G48"/>
    <mergeCell ref="H48:L48"/>
    <mergeCell ref="K56:L56"/>
    <mergeCell ref="K57:L57"/>
    <mergeCell ref="K58:L58"/>
    <mergeCell ref="G59:H59"/>
    <mergeCell ref="A55:C55"/>
    <mergeCell ref="A53:C54"/>
    <mergeCell ref="D53:D54"/>
    <mergeCell ref="E53:E54"/>
    <mergeCell ref="F53:F54"/>
    <mergeCell ref="A20:N20"/>
    <mergeCell ref="A19:N19"/>
    <mergeCell ref="A16:N16"/>
    <mergeCell ref="A15:N15"/>
    <mergeCell ref="A11:N11"/>
    <mergeCell ref="A10:N10"/>
    <mergeCell ref="A18:N18"/>
    <mergeCell ref="A4:L4"/>
    <mergeCell ref="H38:L38"/>
    <mergeCell ref="A38:B38"/>
    <mergeCell ref="D25:E25"/>
    <mergeCell ref="D24:E24"/>
    <mergeCell ref="D26:E26"/>
    <mergeCell ref="A22:L22"/>
    <mergeCell ref="A27:L27"/>
    <mergeCell ref="A28:L28"/>
    <mergeCell ref="A2:L2"/>
    <mergeCell ref="A68:L68"/>
    <mergeCell ref="K53:L54"/>
    <mergeCell ref="A37:L37"/>
    <mergeCell ref="A49:L49"/>
    <mergeCell ref="A50:L50"/>
    <mergeCell ref="A51:L51"/>
    <mergeCell ref="E38:G38"/>
    <mergeCell ref="E40:G40"/>
    <mergeCell ref="A29:L29"/>
    <mergeCell ref="E44:G44"/>
    <mergeCell ref="H44:L44"/>
    <mergeCell ref="I55:J55"/>
    <mergeCell ref="K55:L55"/>
    <mergeCell ref="A21:N21"/>
    <mergeCell ref="H46:L46"/>
    <mergeCell ref="H45:L45"/>
    <mergeCell ref="E45:G45"/>
    <mergeCell ref="A41:B41"/>
    <mergeCell ref="A42:B42"/>
    <mergeCell ref="A43:B43"/>
    <mergeCell ref="A44:B44"/>
    <mergeCell ref="A45:B45"/>
    <mergeCell ref="E41:G41"/>
    <mergeCell ref="G60:H60"/>
    <mergeCell ref="G61:H61"/>
    <mergeCell ref="G62:H62"/>
    <mergeCell ref="G63:H63"/>
    <mergeCell ref="G64:H64"/>
    <mergeCell ref="K60:L60"/>
    <mergeCell ref="K61:L61"/>
    <mergeCell ref="K62:L62"/>
    <mergeCell ref="K63:L63"/>
    <mergeCell ref="K64:L64"/>
    <mergeCell ref="F72:H72"/>
    <mergeCell ref="I70:J70"/>
    <mergeCell ref="I71:J71"/>
    <mergeCell ref="I72:J72"/>
    <mergeCell ref="I69:J69"/>
    <mergeCell ref="A80:L80"/>
    <mergeCell ref="K66:L66"/>
    <mergeCell ref="F69:H69"/>
    <mergeCell ref="I61:J61"/>
    <mergeCell ref="I62:J62"/>
    <mergeCell ref="I63:J63"/>
    <mergeCell ref="I64:J64"/>
    <mergeCell ref="G65:H65"/>
    <mergeCell ref="I66:J66"/>
    <mergeCell ref="K65:L65"/>
    <mergeCell ref="G66:H66"/>
    <mergeCell ref="A65:C65"/>
    <mergeCell ref="A66:C66"/>
    <mergeCell ref="F70:H70"/>
    <mergeCell ref="F71:H71"/>
    <mergeCell ref="I65:J65"/>
    <mergeCell ref="A5:N5"/>
    <mergeCell ref="A6:N6"/>
    <mergeCell ref="A8:N8"/>
    <mergeCell ref="A9:N9"/>
    <mergeCell ref="A7:N7"/>
    <mergeCell ref="A12:N12"/>
    <mergeCell ref="A13:N13"/>
    <mergeCell ref="A14:N14"/>
    <mergeCell ref="A17:N17"/>
    <mergeCell ref="A30:N30"/>
    <mergeCell ref="A31:N31"/>
    <mergeCell ref="A32:N32"/>
    <mergeCell ref="A33:N33"/>
    <mergeCell ref="A34:N34"/>
    <mergeCell ref="A35:N35"/>
    <mergeCell ref="A36:N36"/>
    <mergeCell ref="E42:G42"/>
    <mergeCell ref="E43:G43"/>
    <mergeCell ref="H41:L41"/>
    <mergeCell ref="H42:L42"/>
    <mergeCell ref="H43:L43"/>
    <mergeCell ref="E46:G46"/>
    <mergeCell ref="H40:L40"/>
    <mergeCell ref="A40:B40"/>
    <mergeCell ref="A39:B39"/>
    <mergeCell ref="E39:G39"/>
    <mergeCell ref="H39:L39"/>
  </mergeCells>
  <phoneticPr fontId="13" type="noConversion"/>
  <hyperlinks>
    <hyperlink ref="A77" r:id="rId1" display="mailto:crp-48@list.ru" xr:uid="{00000000-0004-0000-0000-000000000000}"/>
  </hyperlinks>
  <pageMargins left="0.39370078740157483" right="0.43307086614173229" top="0.78740157480314965" bottom="0.39370078740157483" header="0.31496062992125984" footer="0.31496062992125984"/>
  <pageSetup paperSize="9" orientation="landscape" r:id="rId2"/>
  <headerFooter>
    <oddHeader xml:space="preserve"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2022-09-26T06:53:50Z</dcterms:modified>
</cp:coreProperties>
</file>