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A2F7E1EF-A1B8-4495-90E7-0537443260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5" i="1" l="1"/>
  <c r="E56" i="1"/>
  <c r="E52" i="1"/>
  <c r="K94" i="1"/>
  <c r="G94" i="1"/>
  <c r="K90" i="1"/>
  <c r="K91" i="1"/>
  <c r="K92" i="1"/>
  <c r="K93" i="1"/>
  <c r="G89" i="1"/>
  <c r="G90" i="1"/>
  <c r="G91" i="1"/>
  <c r="G92" i="1"/>
  <c r="G93" i="1"/>
  <c r="K89" i="1"/>
  <c r="K87" i="1"/>
  <c r="K88" i="1"/>
  <c r="G87" i="1"/>
  <c r="G88" i="1"/>
  <c r="K81" i="1"/>
  <c r="K82" i="1"/>
  <c r="K83" i="1"/>
  <c r="K84" i="1"/>
  <c r="K85" i="1"/>
  <c r="K86" i="1"/>
  <c r="G81" i="1"/>
  <c r="G82" i="1"/>
  <c r="G83" i="1"/>
  <c r="G84" i="1"/>
  <c r="G85" i="1"/>
  <c r="G86" i="1"/>
  <c r="E46" i="1"/>
  <c r="E47" i="1"/>
  <c r="E48" i="1"/>
  <c r="E49" i="1"/>
  <c r="E50" i="1"/>
  <c r="E51" i="1"/>
  <c r="E53" i="1"/>
  <c r="E54" i="1"/>
  <c r="E45" i="1" l="1"/>
  <c r="E43" i="1" l="1"/>
  <c r="E95" i="1"/>
  <c r="G80" i="1"/>
  <c r="G95" i="1" s="1"/>
  <c r="K80" i="1"/>
  <c r="K95" i="1" s="1"/>
  <c r="E44" i="1" l="1"/>
  <c r="E42" i="1"/>
  <c r="E70" i="1" l="1"/>
  <c r="I101" i="1" l="1"/>
  <c r="I102" i="1" s="1"/>
</calcChain>
</file>

<file path=xl/sharedStrings.xml><?xml version="1.0" encoding="utf-8"?>
<sst xmlns="http://schemas.openxmlformats.org/spreadsheetml/2006/main" count="135" uniqueCount="115">
  <si>
    <t>БИЗНЕС-ПЛАН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</si>
  <si>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</si>
  <si>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</si>
  <si>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описание производимого товара (работ, услуг)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</si>
  <si>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</si>
  <si>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</si>
  <si>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</si>
  <si>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</si>
  <si>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</si>
  <si>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>Потребители товара (работ, услуг) – целевая аудитория:</t>
  </si>
  <si>
    <t>Рынки сбыта, наличие договоров поставки товара (работ, услуг):</t>
  </si>
  <si>
    <t>Реклама товара (работ, услуг):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</si>
  <si>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</si>
  <si>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</si>
  <si>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</si>
  <si>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</si>
  <si>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</si>
  <si>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</si>
  <si>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</si>
  <si>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</si>
  <si>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</si>
  <si>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</si>
  <si>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</si>
  <si>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</si>
  <si>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</si>
  <si>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</si>
  <si>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</si>
  <si>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</si>
  <si>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</si>
  <si>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</si>
  <si>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</si>
  <si>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</si>
  <si>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</si>
  <si>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</si>
  <si>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</si>
  <si>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</si>
  <si>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>1.     ИНФОРМАЦИЯ О ЗАЯВИТЕЛЕ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</si>
  <si>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</si>
  <si>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</si>
  <si>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</si>
  <si>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</si>
  <si>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</si>
  <si>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</si>
  <si>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</si>
  <si>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</si>
  <si>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</si>
  <si>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</si>
  <si>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</si>
  <si>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</si>
  <si>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</si>
  <si>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Расходные материалы</t>
  </si>
  <si>
    <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</si>
  <si>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аренда онлайн-кассы</t>
  </si>
  <si>
    <t>Заполненную анкету отправлять на эл. адрес: admin@48mb.ru</t>
  </si>
  <si>
    <t xml:space="preserve">Адрес Центра развития предпринимательства: г.Липецк, ул. Кузнечная, д. 8 </t>
  </si>
  <si>
    <t>По вопросам заполнения звонить: 8-800-301-76-75</t>
  </si>
  <si>
    <t xml:space="preserve"> </t>
  </si>
  <si>
    <t>Название проекта   "Время пить кофе"</t>
  </si>
  <si>
    <t>Бариста-продавец</t>
  </si>
  <si>
    <t>Барная стойка-витрина</t>
  </si>
  <si>
    <t>Микроволновая печь</t>
  </si>
  <si>
    <t>Холодильник</t>
  </si>
  <si>
    <t xml:space="preserve">Стул барный </t>
  </si>
  <si>
    <t>Высокий столик</t>
  </si>
  <si>
    <t>Кофе в зернах</t>
  </si>
  <si>
    <t>Горячий шоколад</t>
  </si>
  <si>
    <t>Капучино "Франц. Вашиль"</t>
  </si>
  <si>
    <t>Стакан картонный 250 мл.</t>
  </si>
  <si>
    <t>Стакан картонный 100 мл.</t>
  </si>
  <si>
    <t>Стакан картонный 350 мл.</t>
  </si>
  <si>
    <t>Крышка пластиковая на стакан 0,25</t>
  </si>
  <si>
    <t>Крышка пластиковая на стакан 0,35</t>
  </si>
  <si>
    <t>Чай в ассортименте 1,5 гр.</t>
  </si>
  <si>
    <t>Сахар пакетированный 5 гр.</t>
  </si>
  <si>
    <t xml:space="preserve">Размешиватель деревянный </t>
  </si>
  <si>
    <t xml:space="preserve">Сиропы Royal </t>
  </si>
  <si>
    <t>Капучино зерновой</t>
  </si>
  <si>
    <t>Американо</t>
  </si>
  <si>
    <t>Капучино ванильный</t>
  </si>
  <si>
    <t>Экспрессо</t>
  </si>
  <si>
    <t>Чай</t>
  </si>
  <si>
    <t>шт.</t>
  </si>
  <si>
    <t>Кофе машина</t>
  </si>
  <si>
    <r>
      <t>Фискальный накопитель</t>
    </r>
    <r>
      <rPr>
        <b/>
        <sz val="13"/>
        <color theme="1"/>
        <rFont val="Calibri"/>
        <family val="2"/>
        <charset val="204"/>
      </rPr>
      <t xml:space="preserve"> </t>
    </r>
    <r>
      <rPr>
        <sz val="13"/>
        <color theme="1"/>
        <rFont val="Calibri"/>
        <family val="2"/>
        <charset val="204"/>
      </rPr>
      <t>на 36 месяцов</t>
    </r>
  </si>
  <si>
    <t>Топинг</t>
  </si>
  <si>
    <t>Латте</t>
  </si>
  <si>
    <t>Полки</t>
  </si>
  <si>
    <r>
      <t>ð</t>
    </r>
    <r>
      <rPr>
        <sz val="13"/>
        <color theme="1"/>
        <rFont val="Times New Roman"/>
        <family val="1"/>
        <charset val="204"/>
      </rPr>
      <t xml:space="preserve"> НПД (самозанятый)   </t>
    </r>
    <r>
      <rPr>
        <sz val="13"/>
        <color theme="1"/>
        <rFont val="Symbol"/>
        <family val="1"/>
        <charset val="2"/>
      </rPr>
      <t>ð</t>
    </r>
    <r>
      <rPr>
        <b/>
        <sz val="13"/>
        <color theme="1"/>
        <rFont val="Times New Roman"/>
        <family val="1"/>
        <charset val="204"/>
      </rPr>
      <t xml:space="preserve"> ИП</t>
    </r>
    <r>
      <rPr>
        <sz val="13"/>
        <color theme="1"/>
        <rFont val="Times New Roman"/>
        <family val="1"/>
        <charset val="204"/>
      </rPr>
      <t xml:space="preserve"> (Патент, </t>
    </r>
    <r>
      <rPr>
        <b/>
        <sz val="13"/>
        <color theme="1"/>
        <rFont val="Times New Roman"/>
        <family val="1"/>
        <charset val="204"/>
      </rPr>
      <t>УСН</t>
    </r>
    <r>
      <rPr>
        <sz val="13"/>
        <color theme="1"/>
        <rFont val="Times New Roman"/>
        <family val="1"/>
        <charset val="204"/>
      </rPr>
      <t>) 6%</t>
    </r>
  </si>
  <si>
    <t>круассан с абрикосом</t>
  </si>
  <si>
    <t>круассан с клубникой</t>
  </si>
  <si>
    <t>шоколадные батончики</t>
  </si>
  <si>
    <t>сок 0,2 л</t>
  </si>
  <si>
    <t>вода газ/негаз</t>
  </si>
  <si>
    <t>слойка ветчина/сыр</t>
  </si>
  <si>
    <t>сендвич с ветчиной и помидорами</t>
  </si>
  <si>
    <t>Жвачка в ассортименте</t>
  </si>
  <si>
    <t>Мука, масло, молоко</t>
  </si>
  <si>
    <t>мини печь</t>
  </si>
  <si>
    <t xml:space="preserve">ФИО </t>
  </si>
  <si>
    <t xml:space="preserve">Дата рождения                           Телефон                               эл. почта </t>
  </si>
  <si>
    <t xml:space="preserve">Паспортные данные (серия, номер) </t>
  </si>
  <si>
    <t xml:space="preserve">Место жительства: </t>
  </si>
  <si>
    <t xml:space="preserve">Образование (специальность)  </t>
  </si>
  <si>
    <t xml:space="preserve">Общий стаж                лет                                         Опыт работы в данной сфере:  </t>
  </si>
  <si>
    <t>ИНН</t>
  </si>
  <si>
    <t>Состав семьи:          чел.</t>
  </si>
  <si>
    <t>Планируемый график работы (дней в неделю)                                         (часов в неделю)</t>
  </si>
  <si>
    <t>-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</si>
  <si>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</si>
  <si>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Термопот для чая</t>
  </si>
  <si>
    <t>Социальные сети</t>
  </si>
  <si>
    <t>Жители г. Липецк</t>
  </si>
  <si>
    <t xml:space="preserve">Вид деятельности по ОКВЭД </t>
  </si>
  <si>
    <t>Продажа варёного кофе и хлебобулочных изделий</t>
  </si>
  <si>
    <t>Имеющееся оборудование/имущество для бизнеса: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</si>
</sst>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charset val="204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04"/>
    </font>
    <font>
      <b/>
      <sz val="13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0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12" fillId="0" borderId="0" xfId="0" applyFont="1"/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2" xfId="0" applyBorder="1"/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17"/>
  <sheetViews>
    <sheetView tabSelected="1" showWhiteSpace="0" view="pageLayout" zoomScaleNormal="91" workbookViewId="0">
      <selection activeCell="A21" sqref="A21:N21"/>
    </sheetView>
  </sheetViews>
  <sheetFormatPr defaultRowHeight="15" x14ac:dyDescent="0.25"/>
  <cols>
    <col min="1" max="1" width="28.85546875" customWidth="1"/>
    <col min="2" max="2" width="9" customWidth="1"/>
    <col min="3" max="3" width="7.85546875" customWidth="1"/>
    <col min="4" max="4" width="9.28515625" customWidth="1"/>
    <col min="5" max="8" width="7.85546875" customWidth="1"/>
    <col min="9" max="9" width="8.7109375" customWidth="1"/>
    <col min="10" max="10" width="8.85546875" customWidth="1"/>
    <col min="11" max="11" width="8.140625" customWidth="1"/>
    <col min="12" max="12" width="8.5703125" customWidth="1"/>
    <col min="13" max="13" width="7.5703125" customWidth="1"/>
  </cols>
  <sheetData>
    <row r="2" spans="1:14" ht="18.75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4" ht="18.75" x14ac:dyDescent="0.25">
      <c r="A3" s="1"/>
    </row>
    <row r="4" spans="1:14" ht="18.75" x14ac:dyDescent="0.25">
      <c r="A4" s="65" t="s">
        <v>36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4" ht="16.5" x14ac:dyDescent="0.25">
      <c r="A5" s="47" t="s">
        <v>98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6.5" x14ac:dyDescent="0.25">
      <c r="A6" s="47" t="s">
        <v>99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ht="16.5" x14ac:dyDescent="0.25">
      <c r="A7" s="47" t="s">
        <v>100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ht="16.5" x14ac:dyDescent="0.25">
      <c r="A8" s="47" t="s">
        <v>101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4" ht="16.5" x14ac:dyDescent="0.25">
      <c r="A9" s="47" t="s">
        <v>102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1:14" ht="18.75" customHeight="1" x14ac:dyDescent="0.25">
      <c r="A10" s="47" t="s">
        <v>103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1:14" ht="16.5" x14ac:dyDescent="0.25">
      <c r="A11" s="47" t="s">
        <v>104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4" ht="16.5" x14ac:dyDescent="0.25">
      <c r="A12" s="47" t="s">
        <v>105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</row>
    <row r="13" spans="1:14" ht="16.5" x14ac:dyDescent="0.25">
      <c r="A13" s="47" t="s">
        <v>106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</row>
    <row r="14" spans="1:14" ht="18.75" x14ac:dyDescent="0.25">
      <c r="A14" s="88" t="s">
        <v>37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</row>
    <row r="15" spans="1:14" ht="16.5" x14ac:dyDescent="0.25">
      <c r="A15" s="54" t="s">
        <v>57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ht="16.5" x14ac:dyDescent="0.25">
      <c r="A16" s="53" t="s">
        <v>112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ht="16.5" x14ac:dyDescent="0.25">
      <c r="A17" s="52" t="s">
        <v>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8" spans="1:14" ht="16.5" x14ac:dyDescent="0.25">
      <c r="A18" s="89" t="s">
        <v>87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4" ht="15" customHeight="1" x14ac:dyDescent="0.25">
      <c r="A19" s="47" t="s">
        <v>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</row>
    <row r="20" spans="1:14" ht="15.75" customHeight="1" x14ac:dyDescent="0.2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</row>
    <row r="21" spans="1:14" ht="16.5" x14ac:dyDescent="0.25">
      <c r="A21" s="50" t="s">
        <v>3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</row>
    <row r="22" spans="1:14" ht="16.5" x14ac:dyDescent="0.25">
      <c r="A22" s="50" t="s">
        <v>113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1:14" ht="16.5" x14ac:dyDescent="0.25">
      <c r="A23" s="52" t="s">
        <v>114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1:14" ht="16.5" x14ac:dyDescent="0.2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</row>
    <row r="25" spans="1:14" ht="18.75" x14ac:dyDescent="0.25">
      <c r="A25" s="51" t="s">
        <v>4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</row>
    <row r="26" spans="1:14" ht="18.7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4" ht="35.25" customHeight="1" x14ac:dyDescent="0.3">
      <c r="A27" s="11" t="s">
        <v>5</v>
      </c>
      <c r="B27" s="11" t="s">
        <v>6</v>
      </c>
      <c r="C27" s="11" t="s">
        <v>7</v>
      </c>
      <c r="D27" s="49" t="s">
        <v>8</v>
      </c>
      <c r="E27" s="49"/>
      <c r="F27" s="2"/>
      <c r="G27" s="2"/>
      <c r="H27" s="2"/>
      <c r="I27" s="2"/>
      <c r="J27" s="2"/>
      <c r="K27" s="2"/>
      <c r="L27" s="2"/>
    </row>
    <row r="28" spans="1:14" ht="17.25" x14ac:dyDescent="0.3">
      <c r="A28" s="13" t="s">
        <v>58</v>
      </c>
      <c r="B28" s="13">
        <v>1</v>
      </c>
      <c r="C28" s="13">
        <v>15000</v>
      </c>
      <c r="D28" s="48" t="s">
        <v>107</v>
      </c>
      <c r="E28" s="48"/>
      <c r="F28" s="2"/>
      <c r="G28" s="2"/>
      <c r="H28" s="2"/>
      <c r="I28" s="2"/>
      <c r="J28" s="2"/>
      <c r="K28" s="2"/>
      <c r="L28" s="2"/>
    </row>
    <row r="29" spans="1:14" ht="16.5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</row>
    <row r="30" spans="1:14" ht="16.5" x14ac:dyDescent="0.25">
      <c r="A30" s="56" t="s">
        <v>51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4" ht="18.75" x14ac:dyDescent="0.25">
      <c r="A31" s="71" t="s">
        <v>38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1:14" ht="16.5" x14ac:dyDescent="0.25">
      <c r="A32" s="61" t="s">
        <v>9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18"/>
      <c r="N32" s="18"/>
    </row>
    <row r="33" spans="1:14" ht="16.5" x14ac:dyDescent="0.25">
      <c r="A33" s="70" t="s">
        <v>111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19"/>
      <c r="N33" s="19"/>
    </row>
    <row r="34" spans="1:14" ht="16.5" x14ac:dyDescent="0.25">
      <c r="A34" s="61" t="s">
        <v>10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19"/>
      <c r="N34" s="19"/>
    </row>
    <row r="35" spans="1:14" ht="16.5" x14ac:dyDescent="0.2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19"/>
      <c r="N35" s="19"/>
    </row>
    <row r="36" spans="1:14" ht="16.5" x14ac:dyDescent="0.25">
      <c r="A36" s="61" t="s">
        <v>11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19"/>
      <c r="N36" s="19"/>
    </row>
    <row r="37" spans="1:14" ht="16.5" x14ac:dyDescent="0.25">
      <c r="A37" s="70" t="s">
        <v>110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19"/>
      <c r="N37" s="19"/>
    </row>
    <row r="38" spans="1:14" ht="18.75" x14ac:dyDescent="0.25">
      <c r="A38" s="71" t="s">
        <v>39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1:14" ht="16.5" x14ac:dyDescent="0.25">
      <c r="A39" s="55" t="s">
        <v>12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</row>
    <row r="40" spans="1:14" ht="33.75" customHeight="1" x14ac:dyDescent="0.25">
      <c r="A40" s="38" t="s">
        <v>13</v>
      </c>
      <c r="B40" s="40"/>
      <c r="C40" s="11" t="s">
        <v>14</v>
      </c>
      <c r="D40" s="11" t="s">
        <v>15</v>
      </c>
      <c r="E40" s="46" t="s">
        <v>16</v>
      </c>
      <c r="F40" s="46"/>
      <c r="G40" s="46"/>
      <c r="H40" s="73" t="s">
        <v>17</v>
      </c>
      <c r="I40" s="73"/>
      <c r="J40" s="73"/>
      <c r="K40" s="73"/>
      <c r="L40" s="73"/>
    </row>
    <row r="41" spans="1:14" ht="21" customHeight="1" x14ac:dyDescent="0.25">
      <c r="A41" s="58" t="s">
        <v>49</v>
      </c>
      <c r="B41" s="59"/>
      <c r="C41" s="12"/>
      <c r="D41" s="12"/>
      <c r="E41" s="57"/>
      <c r="F41" s="57"/>
      <c r="G41" s="57"/>
      <c r="H41" s="57"/>
      <c r="I41" s="57"/>
      <c r="J41" s="57"/>
      <c r="K41" s="57"/>
      <c r="L41" s="57"/>
    </row>
    <row r="42" spans="1:14" ht="17.25" x14ac:dyDescent="0.25">
      <c r="A42" s="58" t="s">
        <v>18</v>
      </c>
      <c r="B42" s="59"/>
      <c r="C42" s="12"/>
      <c r="D42" s="12"/>
      <c r="E42" s="57">
        <f>SUM(E43:G43)</f>
        <v>0</v>
      </c>
      <c r="F42" s="57"/>
      <c r="G42" s="57"/>
      <c r="H42" s="57"/>
      <c r="I42" s="57"/>
      <c r="J42" s="57"/>
      <c r="K42" s="57"/>
      <c r="L42" s="57"/>
    </row>
    <row r="43" spans="1:14" ht="17.25" x14ac:dyDescent="0.3">
      <c r="A43" s="34"/>
      <c r="B43" s="35"/>
      <c r="C43" s="13"/>
      <c r="D43" s="13"/>
      <c r="E43" s="48">
        <f>C43*D43</f>
        <v>0</v>
      </c>
      <c r="F43" s="48"/>
      <c r="G43" s="48"/>
      <c r="H43" s="74"/>
      <c r="I43" s="74"/>
      <c r="J43" s="74"/>
      <c r="K43" s="74"/>
      <c r="L43" s="74"/>
    </row>
    <row r="44" spans="1:14" ht="17.25" x14ac:dyDescent="0.25">
      <c r="A44" s="58" t="s">
        <v>19</v>
      </c>
      <c r="B44" s="59"/>
      <c r="C44" s="12"/>
      <c r="D44" s="12"/>
      <c r="E44" s="57">
        <f>SUM(E45:G54)</f>
        <v>336000</v>
      </c>
      <c r="F44" s="57"/>
      <c r="G44" s="57"/>
      <c r="H44" s="57"/>
      <c r="I44" s="57"/>
      <c r="J44" s="57"/>
      <c r="K44" s="57"/>
      <c r="L44" s="57"/>
    </row>
    <row r="45" spans="1:14" ht="17.25" x14ac:dyDescent="0.3">
      <c r="A45" s="31" t="s">
        <v>82</v>
      </c>
      <c r="B45" s="33"/>
      <c r="C45" s="13">
        <v>1</v>
      </c>
      <c r="D45" s="13">
        <v>150000</v>
      </c>
      <c r="E45" s="48">
        <f>C45*D45</f>
        <v>150000</v>
      </c>
      <c r="F45" s="48"/>
      <c r="G45" s="48"/>
      <c r="H45" s="37"/>
      <c r="I45" s="37"/>
      <c r="J45" s="37"/>
      <c r="K45" s="37"/>
      <c r="L45" s="37"/>
    </row>
    <row r="46" spans="1:14" ht="17.25" x14ac:dyDescent="0.3">
      <c r="A46" s="31" t="s">
        <v>59</v>
      </c>
      <c r="B46" s="33"/>
      <c r="C46" s="13">
        <v>1</v>
      </c>
      <c r="D46" s="13">
        <v>61000</v>
      </c>
      <c r="E46" s="48">
        <f t="shared" ref="E46:E53" si="0">C46*D46</f>
        <v>61000</v>
      </c>
      <c r="F46" s="48"/>
      <c r="G46" s="48"/>
      <c r="H46" s="37"/>
      <c r="I46" s="37"/>
      <c r="J46" s="37"/>
      <c r="K46" s="37"/>
      <c r="L46" s="37"/>
    </row>
    <row r="47" spans="1:14" ht="17.25" x14ac:dyDescent="0.3">
      <c r="A47" s="31" t="s">
        <v>60</v>
      </c>
      <c r="B47" s="33"/>
      <c r="C47" s="13">
        <v>1</v>
      </c>
      <c r="D47" s="13">
        <v>6000</v>
      </c>
      <c r="E47" s="48">
        <f t="shared" si="0"/>
        <v>6000</v>
      </c>
      <c r="F47" s="48"/>
      <c r="G47" s="48"/>
      <c r="H47" s="37"/>
      <c r="I47" s="37"/>
      <c r="J47" s="37"/>
      <c r="K47" s="37"/>
      <c r="L47" s="37"/>
    </row>
    <row r="48" spans="1:14" ht="17.25" x14ac:dyDescent="0.3">
      <c r="A48" s="31" t="s">
        <v>61</v>
      </c>
      <c r="B48" s="33"/>
      <c r="C48" s="13">
        <v>1</v>
      </c>
      <c r="D48" s="13">
        <v>25000</v>
      </c>
      <c r="E48" s="48">
        <f t="shared" si="0"/>
        <v>25000</v>
      </c>
      <c r="F48" s="48"/>
      <c r="G48" s="48"/>
      <c r="H48" s="37"/>
      <c r="I48" s="37"/>
      <c r="J48" s="37"/>
      <c r="K48" s="37"/>
      <c r="L48" s="37"/>
    </row>
    <row r="49" spans="1:12" ht="17.25" x14ac:dyDescent="0.3">
      <c r="A49" s="31" t="s">
        <v>62</v>
      </c>
      <c r="B49" s="33"/>
      <c r="C49" s="13">
        <v>2</v>
      </c>
      <c r="D49" s="13">
        <v>4500</v>
      </c>
      <c r="E49" s="48">
        <f t="shared" si="0"/>
        <v>9000</v>
      </c>
      <c r="F49" s="48"/>
      <c r="G49" s="48"/>
      <c r="H49" s="37"/>
      <c r="I49" s="37"/>
      <c r="J49" s="37"/>
      <c r="K49" s="37"/>
      <c r="L49" s="37"/>
    </row>
    <row r="50" spans="1:12" ht="17.25" x14ac:dyDescent="0.3">
      <c r="A50" s="31" t="s">
        <v>63</v>
      </c>
      <c r="B50" s="33"/>
      <c r="C50" s="13">
        <v>1</v>
      </c>
      <c r="D50" s="13">
        <v>16000</v>
      </c>
      <c r="E50" s="48">
        <f t="shared" si="0"/>
        <v>16000</v>
      </c>
      <c r="F50" s="48"/>
      <c r="G50" s="48"/>
      <c r="H50" s="37"/>
      <c r="I50" s="37"/>
      <c r="J50" s="37"/>
      <c r="K50" s="37"/>
      <c r="L50" s="37"/>
    </row>
    <row r="51" spans="1:12" ht="17.25" x14ac:dyDescent="0.3">
      <c r="A51" s="31" t="s">
        <v>109</v>
      </c>
      <c r="B51" s="33"/>
      <c r="C51" s="13">
        <v>1</v>
      </c>
      <c r="D51" s="13">
        <v>13000</v>
      </c>
      <c r="E51" s="48">
        <f t="shared" si="0"/>
        <v>13000</v>
      </c>
      <c r="F51" s="48"/>
      <c r="G51" s="48"/>
      <c r="H51" s="37"/>
      <c r="I51" s="37"/>
      <c r="J51" s="37"/>
      <c r="K51" s="37"/>
      <c r="L51" s="37"/>
    </row>
    <row r="52" spans="1:12" ht="17.25" x14ac:dyDescent="0.3">
      <c r="A52" s="31" t="s">
        <v>97</v>
      </c>
      <c r="B52" s="33"/>
      <c r="C52" s="13">
        <v>1</v>
      </c>
      <c r="D52" s="13">
        <v>29000</v>
      </c>
      <c r="E52" s="48">
        <f t="shared" ref="E52" si="1">C52*D52</f>
        <v>29000</v>
      </c>
      <c r="F52" s="48"/>
      <c r="G52" s="48"/>
      <c r="H52" s="37"/>
      <c r="I52" s="37"/>
      <c r="J52" s="37"/>
      <c r="K52" s="37"/>
      <c r="L52" s="37"/>
    </row>
    <row r="53" spans="1:12" ht="17.25" x14ac:dyDescent="0.3">
      <c r="A53" s="31" t="s">
        <v>86</v>
      </c>
      <c r="B53" s="33"/>
      <c r="C53" s="13">
        <v>2</v>
      </c>
      <c r="D53" s="13">
        <v>6000</v>
      </c>
      <c r="E53" s="48">
        <f t="shared" si="0"/>
        <v>12000</v>
      </c>
      <c r="F53" s="48"/>
      <c r="G53" s="48"/>
      <c r="H53" s="37"/>
      <c r="I53" s="37"/>
      <c r="J53" s="37"/>
      <c r="K53" s="37"/>
      <c r="L53" s="37"/>
    </row>
    <row r="54" spans="1:12" ht="37.5" customHeight="1" x14ac:dyDescent="0.3">
      <c r="A54" s="31" t="s">
        <v>83</v>
      </c>
      <c r="B54" s="33"/>
      <c r="C54" s="13">
        <v>1</v>
      </c>
      <c r="D54" s="13">
        <v>15000</v>
      </c>
      <c r="E54" s="48">
        <f t="shared" ref="E54" si="2">C54*D54</f>
        <v>15000</v>
      </c>
      <c r="F54" s="48"/>
      <c r="G54" s="48"/>
      <c r="H54" s="37"/>
      <c r="I54" s="37"/>
      <c r="J54" s="37"/>
      <c r="K54" s="37"/>
      <c r="L54" s="37"/>
    </row>
    <row r="55" spans="1:12" ht="17.25" x14ac:dyDescent="0.25">
      <c r="A55" s="58" t="s">
        <v>20</v>
      </c>
      <c r="B55" s="59"/>
      <c r="C55" s="12"/>
      <c r="D55" s="12"/>
      <c r="E55" s="58">
        <f>E56</f>
        <v>14000</v>
      </c>
      <c r="F55" s="60"/>
      <c r="G55" s="59"/>
      <c r="H55" s="57"/>
      <c r="I55" s="57"/>
      <c r="J55" s="57"/>
      <c r="K55" s="57"/>
      <c r="L55" s="57"/>
    </row>
    <row r="56" spans="1:12" ht="17.25" x14ac:dyDescent="0.3">
      <c r="A56" s="31" t="s">
        <v>64</v>
      </c>
      <c r="B56" s="33"/>
      <c r="C56" s="13">
        <v>1</v>
      </c>
      <c r="D56" s="13">
        <v>14000</v>
      </c>
      <c r="E56" s="34">
        <f>SUM(C56*D56)</f>
        <v>14000</v>
      </c>
      <c r="F56" s="36"/>
      <c r="G56" s="35"/>
      <c r="H56" s="37"/>
      <c r="I56" s="37"/>
      <c r="J56" s="37"/>
      <c r="K56" s="37"/>
      <c r="L56" s="37"/>
    </row>
    <row r="57" spans="1:12" ht="17.25" x14ac:dyDescent="0.3">
      <c r="A57" s="31" t="s">
        <v>84</v>
      </c>
      <c r="B57" s="33"/>
      <c r="C57" s="13"/>
      <c r="D57" s="13"/>
      <c r="E57" s="34"/>
      <c r="F57" s="36"/>
      <c r="G57" s="35"/>
      <c r="H57" s="37"/>
      <c r="I57" s="37"/>
      <c r="J57" s="37"/>
      <c r="K57" s="37"/>
      <c r="L57" s="37"/>
    </row>
    <row r="58" spans="1:12" ht="17.25" x14ac:dyDescent="0.3">
      <c r="A58" s="31" t="s">
        <v>65</v>
      </c>
      <c r="B58" s="33"/>
      <c r="C58" s="13"/>
      <c r="D58" s="13"/>
      <c r="E58" s="34"/>
      <c r="F58" s="36"/>
      <c r="G58" s="35"/>
      <c r="H58" s="37"/>
      <c r="I58" s="37"/>
      <c r="J58" s="37"/>
      <c r="K58" s="37"/>
      <c r="L58" s="37"/>
    </row>
    <row r="59" spans="1:12" ht="17.25" x14ac:dyDescent="0.3">
      <c r="A59" s="31" t="s">
        <v>66</v>
      </c>
      <c r="B59" s="33"/>
      <c r="C59" s="13"/>
      <c r="D59" s="13"/>
      <c r="E59" s="34"/>
      <c r="F59" s="36"/>
      <c r="G59" s="35"/>
      <c r="H59" s="37"/>
      <c r="I59" s="37"/>
      <c r="J59" s="37"/>
      <c r="K59" s="37"/>
      <c r="L59" s="37"/>
    </row>
    <row r="60" spans="1:12" ht="17.25" x14ac:dyDescent="0.3">
      <c r="A60" s="31" t="s">
        <v>68</v>
      </c>
      <c r="B60" s="33"/>
      <c r="C60" s="13"/>
      <c r="D60" s="13"/>
      <c r="E60" s="34"/>
      <c r="F60" s="36"/>
      <c r="G60" s="35"/>
      <c r="H60" s="37"/>
      <c r="I60" s="37"/>
      <c r="J60" s="37"/>
      <c r="K60" s="37"/>
      <c r="L60" s="37"/>
    </row>
    <row r="61" spans="1:12" ht="17.25" x14ac:dyDescent="0.3">
      <c r="A61" s="31" t="s">
        <v>67</v>
      </c>
      <c r="B61" s="33"/>
      <c r="C61" s="13"/>
      <c r="D61" s="13"/>
      <c r="E61" s="34"/>
      <c r="F61" s="36"/>
      <c r="G61" s="35"/>
      <c r="H61" s="37"/>
      <c r="I61" s="37"/>
      <c r="J61" s="37"/>
      <c r="K61" s="37"/>
      <c r="L61" s="37"/>
    </row>
    <row r="62" spans="1:12" ht="17.25" x14ac:dyDescent="0.3">
      <c r="A62" s="31" t="s">
        <v>69</v>
      </c>
      <c r="B62" s="33"/>
      <c r="C62" s="13"/>
      <c r="D62" s="13"/>
      <c r="E62" s="34"/>
      <c r="F62" s="36"/>
      <c r="G62" s="35"/>
      <c r="H62" s="37"/>
      <c r="I62" s="37"/>
      <c r="J62" s="37"/>
      <c r="K62" s="37"/>
      <c r="L62" s="37"/>
    </row>
    <row r="63" spans="1:12" ht="17.25" x14ac:dyDescent="0.3">
      <c r="A63" s="31" t="s">
        <v>70</v>
      </c>
      <c r="B63" s="33"/>
      <c r="C63" s="13"/>
      <c r="D63" s="13"/>
      <c r="E63" s="34"/>
      <c r="F63" s="36"/>
      <c r="G63" s="35"/>
      <c r="H63" s="37"/>
      <c r="I63" s="37"/>
      <c r="J63" s="37"/>
      <c r="K63" s="37"/>
      <c r="L63" s="37"/>
    </row>
    <row r="64" spans="1:12" ht="17.25" x14ac:dyDescent="0.3">
      <c r="A64" s="31" t="s">
        <v>71</v>
      </c>
      <c r="B64" s="33"/>
      <c r="C64" s="13"/>
      <c r="D64" s="13"/>
      <c r="E64" s="34"/>
      <c r="F64" s="36"/>
      <c r="G64" s="35"/>
      <c r="H64" s="37"/>
      <c r="I64" s="37"/>
      <c r="J64" s="37"/>
      <c r="K64" s="37"/>
      <c r="L64" s="37"/>
    </row>
    <row r="65" spans="1:16" ht="17.25" x14ac:dyDescent="0.3">
      <c r="A65" s="31" t="s">
        <v>72</v>
      </c>
      <c r="B65" s="33"/>
      <c r="C65" s="13"/>
      <c r="D65" s="13"/>
      <c r="E65" s="34"/>
      <c r="F65" s="36"/>
      <c r="G65" s="35"/>
      <c r="H65" s="37"/>
      <c r="I65" s="37"/>
      <c r="J65" s="37"/>
      <c r="K65" s="37"/>
      <c r="L65" s="37"/>
    </row>
    <row r="66" spans="1:16" ht="17.25" x14ac:dyDescent="0.3">
      <c r="A66" s="31" t="s">
        <v>73</v>
      </c>
      <c r="B66" s="33"/>
      <c r="C66" s="13"/>
      <c r="D66" s="13"/>
      <c r="E66" s="34"/>
      <c r="F66" s="36"/>
      <c r="G66" s="35"/>
      <c r="H66" s="37"/>
      <c r="I66" s="37"/>
      <c r="J66" s="37"/>
      <c r="K66" s="37"/>
      <c r="L66" s="37"/>
    </row>
    <row r="67" spans="1:16" ht="17.25" x14ac:dyDescent="0.3">
      <c r="A67" s="31" t="s">
        <v>74</v>
      </c>
      <c r="B67" s="33"/>
      <c r="C67" s="13"/>
      <c r="D67" s="13"/>
      <c r="E67" s="34"/>
      <c r="F67" s="36"/>
      <c r="G67" s="35"/>
      <c r="H67" s="37" t="s">
        <v>56</v>
      </c>
      <c r="I67" s="37"/>
      <c r="J67" s="37"/>
      <c r="K67" s="37"/>
      <c r="L67" s="37"/>
    </row>
    <row r="68" spans="1:16" ht="17.25" x14ac:dyDescent="0.3">
      <c r="A68" s="31" t="s">
        <v>75</v>
      </c>
      <c r="B68" s="33"/>
      <c r="C68" s="13"/>
      <c r="D68" s="13"/>
      <c r="E68" s="34"/>
      <c r="F68" s="36"/>
      <c r="G68" s="35"/>
      <c r="H68" s="37"/>
      <c r="I68" s="37"/>
      <c r="J68" s="37"/>
      <c r="K68" s="37"/>
      <c r="L68" s="37"/>
    </row>
    <row r="69" spans="1:16" ht="17.25" x14ac:dyDescent="0.3">
      <c r="A69" s="29" t="s">
        <v>96</v>
      </c>
      <c r="B69" s="30"/>
      <c r="C69" s="13"/>
      <c r="D69" s="13"/>
      <c r="E69" s="34"/>
      <c r="F69" s="36"/>
      <c r="G69" s="35"/>
      <c r="H69" s="37"/>
      <c r="I69" s="37"/>
      <c r="J69" s="37"/>
      <c r="K69" s="37"/>
      <c r="L69" s="37"/>
    </row>
    <row r="70" spans="1:16" ht="17.25" x14ac:dyDescent="0.25">
      <c r="A70" s="58" t="s">
        <v>21</v>
      </c>
      <c r="B70" s="59"/>
      <c r="C70" s="12"/>
      <c r="D70" s="12"/>
      <c r="E70" s="57">
        <f>E55+E44+E42+E41</f>
        <v>350000</v>
      </c>
      <c r="F70" s="57"/>
      <c r="G70" s="57"/>
      <c r="H70" s="58"/>
      <c r="I70" s="60"/>
      <c r="J70" s="60"/>
      <c r="K70" s="60"/>
      <c r="L70" s="59"/>
    </row>
    <row r="71" spans="1:16" ht="17.25" x14ac:dyDescent="0.25">
      <c r="A71" s="24"/>
      <c r="B71" s="24"/>
      <c r="C71" s="25"/>
      <c r="D71" s="25"/>
      <c r="E71" s="24"/>
      <c r="F71" s="24"/>
      <c r="G71" s="24"/>
      <c r="H71" s="24"/>
      <c r="I71" s="24"/>
      <c r="J71" s="24"/>
      <c r="K71" s="24"/>
      <c r="L71" s="24"/>
    </row>
    <row r="72" spans="1:16" ht="3" customHeight="1" x14ac:dyDescent="0.2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</row>
    <row r="73" spans="1:16" ht="16.5" x14ac:dyDescent="0.25">
      <c r="A73" s="55" t="s">
        <v>108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</row>
    <row r="74" spans="1:16" ht="16.5" x14ac:dyDescent="0.2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</row>
    <row r="75" spans="1:16" ht="16.5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6" ht="18.75" x14ac:dyDescent="0.25">
      <c r="A76" s="23" t="s">
        <v>22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2"/>
      <c r="N76" s="22"/>
    </row>
    <row r="77" spans="1:16" ht="51.75" customHeight="1" x14ac:dyDescent="0.3">
      <c r="A77" s="76" t="s">
        <v>23</v>
      </c>
      <c r="B77" s="80"/>
      <c r="C77" s="77"/>
      <c r="D77" s="82" t="s">
        <v>45</v>
      </c>
      <c r="E77" s="84" t="s">
        <v>46</v>
      </c>
      <c r="F77" s="86" t="s">
        <v>24</v>
      </c>
      <c r="G77" s="76" t="s">
        <v>48</v>
      </c>
      <c r="H77" s="77"/>
      <c r="I77" s="76" t="s">
        <v>25</v>
      </c>
      <c r="J77" s="77"/>
      <c r="K77" s="66" t="s">
        <v>47</v>
      </c>
      <c r="L77" s="67"/>
      <c r="M77" s="2"/>
      <c r="N77" s="2"/>
      <c r="O77" s="2"/>
      <c r="P77" s="2"/>
    </row>
    <row r="78" spans="1:16" ht="17.25" x14ac:dyDescent="0.3">
      <c r="A78" s="78"/>
      <c r="B78" s="81"/>
      <c r="C78" s="79"/>
      <c r="D78" s="83"/>
      <c r="E78" s="85"/>
      <c r="F78" s="87"/>
      <c r="G78" s="78"/>
      <c r="H78" s="79"/>
      <c r="I78" s="78"/>
      <c r="J78" s="79"/>
      <c r="K78" s="68"/>
      <c r="L78" s="69"/>
      <c r="M78" s="2"/>
      <c r="N78" s="2"/>
      <c r="O78" s="2"/>
      <c r="P78" s="2"/>
    </row>
    <row r="79" spans="1:16" ht="17.25" x14ac:dyDescent="0.3">
      <c r="A79" s="34">
        <v>1</v>
      </c>
      <c r="B79" s="36"/>
      <c r="C79" s="35"/>
      <c r="D79" s="20">
        <v>2</v>
      </c>
      <c r="E79" s="21">
        <v>3</v>
      </c>
      <c r="F79" s="21">
        <v>4</v>
      </c>
      <c r="G79" s="34">
        <v>5</v>
      </c>
      <c r="H79" s="35"/>
      <c r="I79" s="34">
        <v>6</v>
      </c>
      <c r="J79" s="35"/>
      <c r="K79" s="62">
        <v>7</v>
      </c>
      <c r="L79" s="63"/>
      <c r="M79" s="2"/>
      <c r="N79" s="2"/>
      <c r="O79" s="2"/>
      <c r="P79" s="2"/>
    </row>
    <row r="80" spans="1:16" ht="17.25" x14ac:dyDescent="0.3">
      <c r="A80" s="31" t="s">
        <v>76</v>
      </c>
      <c r="B80" s="32"/>
      <c r="C80" s="33"/>
      <c r="D80" s="21" t="s">
        <v>81</v>
      </c>
      <c r="E80" s="21">
        <v>210</v>
      </c>
      <c r="F80" s="21">
        <v>100</v>
      </c>
      <c r="G80" s="34">
        <f>E80*F80</f>
        <v>21000</v>
      </c>
      <c r="H80" s="35"/>
      <c r="I80" s="34">
        <v>29.2</v>
      </c>
      <c r="J80" s="35"/>
      <c r="K80" s="62">
        <f>E80*I80</f>
        <v>6132</v>
      </c>
      <c r="L80" s="63"/>
      <c r="M80" s="2"/>
      <c r="N80" s="2"/>
      <c r="O80" s="2"/>
      <c r="P80" s="2"/>
    </row>
    <row r="81" spans="1:16" ht="17.25" x14ac:dyDescent="0.3">
      <c r="A81" s="31" t="s">
        <v>77</v>
      </c>
      <c r="B81" s="32"/>
      <c r="C81" s="33"/>
      <c r="D81" s="21" t="s">
        <v>81</v>
      </c>
      <c r="E81" s="21">
        <v>90</v>
      </c>
      <c r="F81" s="21">
        <v>80</v>
      </c>
      <c r="G81" s="34">
        <f t="shared" ref="G81:G86" si="3">E81*F81</f>
        <v>7200</v>
      </c>
      <c r="H81" s="35"/>
      <c r="I81" s="34">
        <v>22.88</v>
      </c>
      <c r="J81" s="35"/>
      <c r="K81" s="62">
        <f t="shared" ref="K81:K86" si="4">E81*I81</f>
        <v>2059.1999999999998</v>
      </c>
      <c r="L81" s="63"/>
      <c r="M81" s="2"/>
      <c r="N81" s="2"/>
      <c r="O81" s="2"/>
      <c r="P81" s="2"/>
    </row>
    <row r="82" spans="1:16" ht="17.25" x14ac:dyDescent="0.3">
      <c r="A82" s="31" t="s">
        <v>78</v>
      </c>
      <c r="B82" s="32"/>
      <c r="C82" s="33"/>
      <c r="D82" s="21" t="s">
        <v>81</v>
      </c>
      <c r="E82" s="21">
        <v>150</v>
      </c>
      <c r="F82" s="21">
        <v>100</v>
      </c>
      <c r="G82" s="34">
        <f t="shared" si="3"/>
        <v>15000</v>
      </c>
      <c r="H82" s="35"/>
      <c r="I82" s="34">
        <v>29.86</v>
      </c>
      <c r="J82" s="35"/>
      <c r="K82" s="62">
        <f t="shared" si="4"/>
        <v>4479</v>
      </c>
      <c r="L82" s="63"/>
      <c r="M82" s="2"/>
      <c r="N82" s="2"/>
      <c r="O82" s="2"/>
      <c r="P82" s="2"/>
    </row>
    <row r="83" spans="1:16" ht="17.25" x14ac:dyDescent="0.3">
      <c r="A83" s="31" t="s">
        <v>85</v>
      </c>
      <c r="B83" s="32"/>
      <c r="C83" s="33"/>
      <c r="D83" s="21" t="s">
        <v>81</v>
      </c>
      <c r="E83" s="21">
        <v>90</v>
      </c>
      <c r="F83" s="21">
        <v>100</v>
      </c>
      <c r="G83" s="34">
        <f t="shared" si="3"/>
        <v>9000</v>
      </c>
      <c r="H83" s="35"/>
      <c r="I83" s="34">
        <v>30.73</v>
      </c>
      <c r="J83" s="35"/>
      <c r="K83" s="62">
        <f t="shared" si="4"/>
        <v>2765.7</v>
      </c>
      <c r="L83" s="63"/>
      <c r="M83" s="2"/>
      <c r="N83" s="2"/>
      <c r="O83" s="2"/>
      <c r="P83" s="2"/>
    </row>
    <row r="84" spans="1:16" ht="17.25" x14ac:dyDescent="0.3">
      <c r="A84" s="31" t="s">
        <v>79</v>
      </c>
      <c r="B84" s="32"/>
      <c r="C84" s="33"/>
      <c r="D84" s="21" t="s">
        <v>81</v>
      </c>
      <c r="E84" s="21">
        <v>90</v>
      </c>
      <c r="F84" s="21">
        <v>60</v>
      </c>
      <c r="G84" s="34">
        <f t="shared" si="3"/>
        <v>5400</v>
      </c>
      <c r="H84" s="35"/>
      <c r="I84" s="34">
        <v>12.24</v>
      </c>
      <c r="J84" s="35"/>
      <c r="K84" s="62">
        <f t="shared" si="4"/>
        <v>1101.5999999999999</v>
      </c>
      <c r="L84" s="63"/>
      <c r="M84" s="2"/>
      <c r="N84" s="2"/>
      <c r="O84" s="2"/>
      <c r="P84" s="2"/>
    </row>
    <row r="85" spans="1:16" ht="17.25" x14ac:dyDescent="0.3">
      <c r="A85" s="31" t="s">
        <v>65</v>
      </c>
      <c r="B85" s="32"/>
      <c r="C85" s="33"/>
      <c r="D85" s="21" t="s">
        <v>81</v>
      </c>
      <c r="E85" s="21">
        <v>90</v>
      </c>
      <c r="F85" s="21">
        <v>100</v>
      </c>
      <c r="G85" s="34">
        <f t="shared" si="3"/>
        <v>9000</v>
      </c>
      <c r="H85" s="35"/>
      <c r="I85" s="34">
        <v>26.96</v>
      </c>
      <c r="J85" s="35"/>
      <c r="K85" s="62">
        <f t="shared" si="4"/>
        <v>2426.4</v>
      </c>
      <c r="L85" s="63"/>
      <c r="M85" s="2"/>
      <c r="N85" s="2"/>
      <c r="O85" s="2"/>
      <c r="P85" s="2"/>
    </row>
    <row r="86" spans="1:16" ht="17.25" x14ac:dyDescent="0.3">
      <c r="A86" s="31" t="s">
        <v>80</v>
      </c>
      <c r="B86" s="32"/>
      <c r="C86" s="33"/>
      <c r="D86" s="21" t="s">
        <v>81</v>
      </c>
      <c r="E86" s="21">
        <v>90</v>
      </c>
      <c r="F86" s="21">
        <v>30</v>
      </c>
      <c r="G86" s="34">
        <f t="shared" si="3"/>
        <v>2700</v>
      </c>
      <c r="H86" s="35"/>
      <c r="I86" s="34">
        <v>10.199999999999999</v>
      </c>
      <c r="J86" s="35"/>
      <c r="K86" s="62">
        <f t="shared" si="4"/>
        <v>917.99999999999989</v>
      </c>
      <c r="L86" s="63"/>
      <c r="M86" s="2"/>
      <c r="N86" s="2"/>
      <c r="O86" s="2"/>
      <c r="P86" s="2"/>
    </row>
    <row r="87" spans="1:16" ht="17.25" x14ac:dyDescent="0.3">
      <c r="A87" s="31" t="s">
        <v>88</v>
      </c>
      <c r="B87" s="32"/>
      <c r="C87" s="33"/>
      <c r="D87" s="21" t="s">
        <v>81</v>
      </c>
      <c r="E87" s="21">
        <v>250</v>
      </c>
      <c r="F87" s="21">
        <v>25</v>
      </c>
      <c r="G87" s="34">
        <f t="shared" ref="G87:G88" si="5">E87*F87</f>
        <v>6250</v>
      </c>
      <c r="H87" s="35"/>
      <c r="I87" s="34">
        <v>5</v>
      </c>
      <c r="J87" s="35"/>
      <c r="K87" s="62">
        <f t="shared" ref="K87:K88" si="6">E87*I87</f>
        <v>1250</v>
      </c>
      <c r="L87" s="63"/>
      <c r="M87" s="2"/>
      <c r="N87" s="2"/>
      <c r="O87" s="2"/>
      <c r="P87" s="2"/>
    </row>
    <row r="88" spans="1:16" ht="17.25" x14ac:dyDescent="0.3">
      <c r="A88" s="31" t="s">
        <v>89</v>
      </c>
      <c r="B88" s="32"/>
      <c r="C88" s="33"/>
      <c r="D88" s="21" t="s">
        <v>81</v>
      </c>
      <c r="E88" s="21">
        <v>250</v>
      </c>
      <c r="F88" s="21">
        <v>25</v>
      </c>
      <c r="G88" s="34">
        <f t="shared" si="5"/>
        <v>6250</v>
      </c>
      <c r="H88" s="35"/>
      <c r="I88" s="34">
        <v>5</v>
      </c>
      <c r="J88" s="35"/>
      <c r="K88" s="62">
        <f t="shared" si="6"/>
        <v>1250</v>
      </c>
      <c r="L88" s="63"/>
      <c r="M88" s="2"/>
      <c r="N88" s="2"/>
      <c r="O88" s="2"/>
      <c r="P88" s="2"/>
    </row>
    <row r="89" spans="1:16" ht="17.25" x14ac:dyDescent="0.3">
      <c r="A89" s="31" t="s">
        <v>90</v>
      </c>
      <c r="B89" s="32"/>
      <c r="C89" s="33"/>
      <c r="D89" s="21" t="s">
        <v>81</v>
      </c>
      <c r="E89" s="21">
        <v>200</v>
      </c>
      <c r="F89" s="21">
        <v>70</v>
      </c>
      <c r="G89" s="34">
        <f t="shared" ref="G89:G93" si="7">E89*F89</f>
        <v>14000</v>
      </c>
      <c r="H89" s="35"/>
      <c r="I89" s="34">
        <v>42</v>
      </c>
      <c r="J89" s="35"/>
      <c r="K89" s="34">
        <f t="shared" ref="K89" si="8">E89*I89</f>
        <v>8400</v>
      </c>
      <c r="L89" s="35"/>
      <c r="M89" s="2"/>
      <c r="N89" s="2"/>
      <c r="O89" s="2"/>
      <c r="P89" s="2"/>
    </row>
    <row r="90" spans="1:16" ht="17.25" x14ac:dyDescent="0.3">
      <c r="A90" s="31" t="s">
        <v>91</v>
      </c>
      <c r="B90" s="32"/>
      <c r="C90" s="33"/>
      <c r="D90" s="21" t="s">
        <v>81</v>
      </c>
      <c r="E90" s="21">
        <v>100</v>
      </c>
      <c r="F90" s="21">
        <v>35</v>
      </c>
      <c r="G90" s="34">
        <f t="shared" si="7"/>
        <v>3500</v>
      </c>
      <c r="H90" s="35"/>
      <c r="I90" s="34">
        <v>21</v>
      </c>
      <c r="J90" s="35"/>
      <c r="K90" s="34">
        <f t="shared" ref="K90:K93" si="9">E90*I90</f>
        <v>2100</v>
      </c>
      <c r="L90" s="35"/>
      <c r="M90" s="2"/>
      <c r="N90" s="2"/>
      <c r="O90" s="2"/>
      <c r="P90" s="2"/>
    </row>
    <row r="91" spans="1:16" ht="17.25" x14ac:dyDescent="0.3">
      <c r="A91" s="31" t="s">
        <v>92</v>
      </c>
      <c r="B91" s="32"/>
      <c r="C91" s="33"/>
      <c r="D91" s="21" t="s">
        <v>81</v>
      </c>
      <c r="E91" s="21">
        <v>150</v>
      </c>
      <c r="F91" s="21">
        <v>30</v>
      </c>
      <c r="G91" s="34">
        <f t="shared" si="7"/>
        <v>4500</v>
      </c>
      <c r="H91" s="35"/>
      <c r="I91" s="34">
        <v>18</v>
      </c>
      <c r="J91" s="35"/>
      <c r="K91" s="34">
        <f t="shared" si="9"/>
        <v>2700</v>
      </c>
      <c r="L91" s="35"/>
      <c r="M91" s="2"/>
      <c r="N91" s="2"/>
      <c r="O91" s="2"/>
      <c r="P91" s="2"/>
    </row>
    <row r="92" spans="1:16" ht="17.25" x14ac:dyDescent="0.3">
      <c r="A92" s="31" t="s">
        <v>93</v>
      </c>
      <c r="B92" s="32"/>
      <c r="C92" s="33"/>
      <c r="D92" s="21" t="s">
        <v>81</v>
      </c>
      <c r="E92" s="21">
        <v>250</v>
      </c>
      <c r="F92" s="21">
        <v>40</v>
      </c>
      <c r="G92" s="34">
        <f t="shared" si="7"/>
        <v>10000</v>
      </c>
      <c r="H92" s="35"/>
      <c r="I92" s="34">
        <v>10</v>
      </c>
      <c r="J92" s="35"/>
      <c r="K92" s="34">
        <f t="shared" si="9"/>
        <v>2500</v>
      </c>
      <c r="L92" s="35"/>
      <c r="M92" s="2"/>
      <c r="N92" s="2"/>
      <c r="O92" s="2"/>
      <c r="P92" s="2"/>
    </row>
    <row r="93" spans="1:16" ht="17.25" x14ac:dyDescent="0.3">
      <c r="A93" s="31" t="s">
        <v>94</v>
      </c>
      <c r="B93" s="32"/>
      <c r="C93" s="33"/>
      <c r="D93" s="21" t="s">
        <v>81</v>
      </c>
      <c r="E93" s="21">
        <v>250</v>
      </c>
      <c r="F93" s="21">
        <v>80</v>
      </c>
      <c r="G93" s="34">
        <f t="shared" si="7"/>
        <v>20000</v>
      </c>
      <c r="H93" s="35"/>
      <c r="I93" s="34">
        <v>20</v>
      </c>
      <c r="J93" s="35"/>
      <c r="K93" s="34">
        <f t="shared" si="9"/>
        <v>5000</v>
      </c>
      <c r="L93" s="35"/>
      <c r="M93" s="2"/>
      <c r="N93" s="2"/>
      <c r="O93" s="2"/>
      <c r="P93" s="2"/>
    </row>
    <row r="94" spans="1:16" ht="17.25" x14ac:dyDescent="0.3">
      <c r="A94" s="31" t="s">
        <v>95</v>
      </c>
      <c r="B94" s="32"/>
      <c r="C94" s="33"/>
      <c r="D94" s="21" t="s">
        <v>81</v>
      </c>
      <c r="E94" s="21">
        <v>80</v>
      </c>
      <c r="F94" s="21">
        <v>35</v>
      </c>
      <c r="G94" s="34">
        <f t="shared" ref="G94" si="10">E94*F94</f>
        <v>2800</v>
      </c>
      <c r="H94" s="35"/>
      <c r="I94" s="34">
        <v>18</v>
      </c>
      <c r="J94" s="35"/>
      <c r="K94" s="34">
        <f t="shared" ref="K94" si="11">E94*I94</f>
        <v>1440</v>
      </c>
      <c r="L94" s="35"/>
      <c r="M94" s="2"/>
      <c r="N94" s="2"/>
      <c r="O94" s="2"/>
      <c r="P94" s="2"/>
    </row>
    <row r="95" spans="1:16" ht="17.25" x14ac:dyDescent="0.3">
      <c r="A95" s="34" t="s">
        <v>26</v>
      </c>
      <c r="B95" s="36"/>
      <c r="C95" s="35"/>
      <c r="D95" s="21" t="s">
        <v>81</v>
      </c>
      <c r="E95" s="13">
        <f>SUM(E80:E86)</f>
        <v>810</v>
      </c>
      <c r="F95" s="21" t="s">
        <v>27</v>
      </c>
      <c r="G95" s="34">
        <f>SUM(G80:G94)</f>
        <v>136600</v>
      </c>
      <c r="H95" s="35"/>
      <c r="I95" s="34" t="s">
        <v>27</v>
      </c>
      <c r="J95" s="35"/>
      <c r="K95" s="62">
        <f>SUM(K80:K94)</f>
        <v>44521.9</v>
      </c>
      <c r="L95" s="63"/>
      <c r="M95" s="2"/>
      <c r="N95" s="2"/>
      <c r="O95" s="2"/>
      <c r="P95" s="2"/>
    </row>
    <row r="96" spans="1:16" ht="17.25" x14ac:dyDescent="0.3">
      <c r="A96" s="26"/>
      <c r="B96" s="26"/>
      <c r="C96" s="26"/>
      <c r="D96" s="27"/>
      <c r="E96" s="27"/>
      <c r="F96" s="26"/>
      <c r="G96" s="26"/>
      <c r="H96" s="26"/>
      <c r="I96" s="26"/>
      <c r="J96" s="26"/>
      <c r="K96" s="28"/>
      <c r="L96" s="28"/>
      <c r="M96" s="2"/>
      <c r="N96" s="2"/>
      <c r="O96" s="2"/>
      <c r="P96" s="2"/>
    </row>
    <row r="97" spans="1:15" ht="18.75" x14ac:dyDescent="0.25">
      <c r="A97" s="51" t="s">
        <v>28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</row>
    <row r="98" spans="1:15" ht="18.75" customHeight="1" x14ac:dyDescent="0.3">
      <c r="A98" s="38" t="s">
        <v>29</v>
      </c>
      <c r="B98" s="39"/>
      <c r="C98" s="40"/>
      <c r="D98" s="38" t="s">
        <v>30</v>
      </c>
      <c r="E98" s="40"/>
      <c r="F98" s="46" t="s">
        <v>29</v>
      </c>
      <c r="G98" s="46"/>
      <c r="H98" s="46"/>
      <c r="I98" s="44" t="s">
        <v>30</v>
      </c>
      <c r="J98" s="45"/>
      <c r="K98" s="2"/>
      <c r="L98" s="2"/>
      <c r="M98" s="2"/>
      <c r="N98" s="2"/>
      <c r="O98" s="2"/>
    </row>
    <row r="99" spans="1:15" ht="17.25" x14ac:dyDescent="0.3">
      <c r="A99" s="41" t="s">
        <v>31</v>
      </c>
      <c r="B99" s="42"/>
      <c r="C99" s="43"/>
      <c r="D99" s="38">
        <v>20000</v>
      </c>
      <c r="E99" s="40"/>
      <c r="F99" s="41" t="s">
        <v>32</v>
      </c>
      <c r="G99" s="42"/>
      <c r="H99" s="43"/>
      <c r="I99" s="62">
        <v>0</v>
      </c>
      <c r="J99" s="63"/>
      <c r="K99" s="2"/>
      <c r="L99" s="2"/>
      <c r="M99" s="2"/>
      <c r="N99" s="2"/>
      <c r="O99" s="2"/>
    </row>
    <row r="100" spans="1:15" ht="17.25" x14ac:dyDescent="0.3">
      <c r="A100" s="41" t="s">
        <v>33</v>
      </c>
      <c r="B100" s="42"/>
      <c r="C100" s="43"/>
      <c r="D100" s="38">
        <v>0</v>
      </c>
      <c r="E100" s="40"/>
      <c r="F100" s="64" t="s">
        <v>52</v>
      </c>
      <c r="G100" s="64"/>
      <c r="H100" s="64"/>
      <c r="I100" s="62">
        <v>990</v>
      </c>
      <c r="J100" s="63"/>
      <c r="K100" s="2"/>
      <c r="L100" s="2"/>
      <c r="M100" s="2"/>
      <c r="N100" s="2"/>
      <c r="O100" s="2"/>
    </row>
    <row r="101" spans="1:15" ht="17.25" x14ac:dyDescent="0.3">
      <c r="A101" s="41" t="s">
        <v>34</v>
      </c>
      <c r="B101" s="42"/>
      <c r="C101" s="43"/>
      <c r="D101" s="38">
        <v>0</v>
      </c>
      <c r="E101" s="40"/>
      <c r="F101" s="64" t="s">
        <v>50</v>
      </c>
      <c r="G101" s="64"/>
      <c r="H101" s="64"/>
      <c r="I101" s="62">
        <f>K95</f>
        <v>44521.9</v>
      </c>
      <c r="J101" s="63"/>
      <c r="K101" s="2"/>
      <c r="L101" s="2"/>
      <c r="M101" s="2"/>
      <c r="N101" s="2"/>
      <c r="O101" s="2"/>
    </row>
    <row r="102" spans="1:15" ht="17.25" customHeight="1" x14ac:dyDescent="0.3">
      <c r="A102" s="41" t="s">
        <v>35</v>
      </c>
      <c r="B102" s="42"/>
      <c r="C102" s="43"/>
      <c r="D102" s="38">
        <v>0</v>
      </c>
      <c r="E102" s="40"/>
      <c r="F102" s="38" t="s">
        <v>21</v>
      </c>
      <c r="G102" s="39"/>
      <c r="H102" s="40"/>
      <c r="I102" s="38">
        <f>SUM(D99:E102)+SUM(I99:J101)</f>
        <v>65511.9</v>
      </c>
      <c r="J102" s="40"/>
      <c r="K102" s="2"/>
      <c r="L102" s="2"/>
      <c r="M102" s="2"/>
      <c r="N102" s="2"/>
      <c r="O102" s="2"/>
    </row>
    <row r="103" spans="1:15" ht="17.25" x14ac:dyDescent="0.3">
      <c r="A103" s="3"/>
      <c r="B103" s="3"/>
      <c r="C103" s="3"/>
      <c r="D103" s="10"/>
      <c r="E103" s="10"/>
      <c r="F103" s="10"/>
      <c r="G103" s="10"/>
      <c r="H103" s="2"/>
      <c r="I103" s="2"/>
      <c r="J103" s="2"/>
      <c r="K103" s="2"/>
      <c r="L103" s="2"/>
    </row>
    <row r="104" spans="1:15" ht="17.25" x14ac:dyDescent="0.3">
      <c r="A104" s="8"/>
      <c r="B104" s="9"/>
      <c r="C104" s="9"/>
      <c r="D104" s="2"/>
      <c r="E104" s="2"/>
      <c r="F104" s="2"/>
      <c r="G104" s="14"/>
      <c r="H104" s="15"/>
      <c r="I104" s="15"/>
      <c r="J104" s="15"/>
      <c r="K104" s="15"/>
      <c r="L104" s="16"/>
      <c r="M104" s="17"/>
      <c r="N104" s="17"/>
    </row>
    <row r="105" spans="1:15" ht="17.25" x14ac:dyDescent="0.3">
      <c r="A105" s="4" t="s">
        <v>55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5" ht="17.25" x14ac:dyDescent="0.3">
      <c r="A106" s="5" t="s">
        <v>53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5" ht="17.25" x14ac:dyDescent="0.3">
      <c r="A107" s="4" t="s">
        <v>54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5" ht="17.25" x14ac:dyDescent="0.3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5" ht="40.5" customHeight="1" x14ac:dyDescent="0.25">
      <c r="A109" s="75" t="s">
        <v>40</v>
      </c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</row>
    <row r="110" spans="1:15" ht="17.25" x14ac:dyDescent="0.3">
      <c r="A110" s="6" t="s">
        <v>41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5" ht="17.25" x14ac:dyDescent="0.3">
      <c r="A111" s="6" t="s">
        <v>42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5" ht="17.25" x14ac:dyDescent="0.3">
      <c r="A112" s="6" t="s">
        <v>43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7.25" x14ac:dyDescent="0.3">
      <c r="A113" s="6" t="s">
        <v>44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7.25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7.25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7.25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7.25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</sheetData>
  <mergeCells count="228">
    <mergeCell ref="A14:N14"/>
    <mergeCell ref="A17:N17"/>
    <mergeCell ref="A18:N18"/>
    <mergeCell ref="A23:N23"/>
    <mergeCell ref="K87:L87"/>
    <mergeCell ref="K88:L88"/>
    <mergeCell ref="K85:L85"/>
    <mergeCell ref="A86:C86"/>
    <mergeCell ref="G86:H86"/>
    <mergeCell ref="I86:J86"/>
    <mergeCell ref="K86:L86"/>
    <mergeCell ref="A81:C81"/>
    <mergeCell ref="G81:H81"/>
    <mergeCell ref="I81:J81"/>
    <mergeCell ref="K81:L81"/>
    <mergeCell ref="A82:C82"/>
    <mergeCell ref="G82:H82"/>
    <mergeCell ref="I82:J82"/>
    <mergeCell ref="K82:L82"/>
    <mergeCell ref="A83:C83"/>
    <mergeCell ref="G83:H83"/>
    <mergeCell ref="I83:J83"/>
    <mergeCell ref="K83:L83"/>
    <mergeCell ref="A84:C84"/>
    <mergeCell ref="I77:J78"/>
    <mergeCell ref="I79:J79"/>
    <mergeCell ref="K79:L79"/>
    <mergeCell ref="I80:J80"/>
    <mergeCell ref="A66:B66"/>
    <mergeCell ref="E66:G66"/>
    <mergeCell ref="H66:L66"/>
    <mergeCell ref="A67:B67"/>
    <mergeCell ref="E67:G67"/>
    <mergeCell ref="H67:L67"/>
    <mergeCell ref="A70:B70"/>
    <mergeCell ref="A79:C79"/>
    <mergeCell ref="G77:H78"/>
    <mergeCell ref="G79:H79"/>
    <mergeCell ref="G80:H80"/>
    <mergeCell ref="A77:C78"/>
    <mergeCell ref="D77:D78"/>
    <mergeCell ref="E77:E78"/>
    <mergeCell ref="F77:F78"/>
    <mergeCell ref="E68:G68"/>
    <mergeCell ref="A62:B62"/>
    <mergeCell ref="E62:G62"/>
    <mergeCell ref="H62:L62"/>
    <mergeCell ref="A63:B63"/>
    <mergeCell ref="E63:G63"/>
    <mergeCell ref="H63:L63"/>
    <mergeCell ref="H64:L64"/>
    <mergeCell ref="A65:B65"/>
    <mergeCell ref="E65:G65"/>
    <mergeCell ref="H65:L65"/>
    <mergeCell ref="A64:B64"/>
    <mergeCell ref="A109:L109"/>
    <mergeCell ref="A48:B48"/>
    <mergeCell ref="E48:G48"/>
    <mergeCell ref="H48:L48"/>
    <mergeCell ref="A49:B49"/>
    <mergeCell ref="E49:G49"/>
    <mergeCell ref="H49:L49"/>
    <mergeCell ref="A50:B50"/>
    <mergeCell ref="E50:G50"/>
    <mergeCell ref="H50:L50"/>
    <mergeCell ref="E61:G61"/>
    <mergeCell ref="H61:L61"/>
    <mergeCell ref="A61:B61"/>
    <mergeCell ref="A51:B51"/>
    <mergeCell ref="E51:G51"/>
    <mergeCell ref="H51:L51"/>
    <mergeCell ref="A52:B52"/>
    <mergeCell ref="E52:G52"/>
    <mergeCell ref="H52:L52"/>
    <mergeCell ref="A58:B58"/>
    <mergeCell ref="E58:G58"/>
    <mergeCell ref="H58:L58"/>
    <mergeCell ref="A57:B57"/>
    <mergeCell ref="E57:G57"/>
    <mergeCell ref="A2:L2"/>
    <mergeCell ref="A97:L97"/>
    <mergeCell ref="K77:L78"/>
    <mergeCell ref="A37:L37"/>
    <mergeCell ref="A38:L38"/>
    <mergeCell ref="A39:L39"/>
    <mergeCell ref="A72:L72"/>
    <mergeCell ref="A73:L73"/>
    <mergeCell ref="A74:L74"/>
    <mergeCell ref="E40:G40"/>
    <mergeCell ref="E42:G42"/>
    <mergeCell ref="E43:G43"/>
    <mergeCell ref="A31:L31"/>
    <mergeCell ref="A32:L32"/>
    <mergeCell ref="A33:L33"/>
    <mergeCell ref="A34:L34"/>
    <mergeCell ref="A35:L35"/>
    <mergeCell ref="E70:G70"/>
    <mergeCell ref="H70:L70"/>
    <mergeCell ref="K80:L80"/>
    <mergeCell ref="A4:L4"/>
    <mergeCell ref="H40:L40"/>
    <mergeCell ref="H42:L42"/>
    <mergeCell ref="H43:L43"/>
    <mergeCell ref="K95:L95"/>
    <mergeCell ref="G95:H95"/>
    <mergeCell ref="A80:C80"/>
    <mergeCell ref="A95:C95"/>
    <mergeCell ref="F99:H99"/>
    <mergeCell ref="F100:H100"/>
    <mergeCell ref="I95:J95"/>
    <mergeCell ref="F101:H101"/>
    <mergeCell ref="I99:J99"/>
    <mergeCell ref="I100:J100"/>
    <mergeCell ref="I101:J101"/>
    <mergeCell ref="G84:H84"/>
    <mergeCell ref="I84:J84"/>
    <mergeCell ref="K84:L84"/>
    <mergeCell ref="A10:N10"/>
    <mergeCell ref="A29:L29"/>
    <mergeCell ref="A30:L30"/>
    <mergeCell ref="H55:L55"/>
    <mergeCell ref="H56:L56"/>
    <mergeCell ref="A55:B55"/>
    <mergeCell ref="E44:G44"/>
    <mergeCell ref="E45:G45"/>
    <mergeCell ref="H44:L44"/>
    <mergeCell ref="H45:L45"/>
    <mergeCell ref="E55:G55"/>
    <mergeCell ref="A44:B44"/>
    <mergeCell ref="A45:B45"/>
    <mergeCell ref="A36:L36"/>
    <mergeCell ref="E56:G56"/>
    <mergeCell ref="H53:L53"/>
    <mergeCell ref="H54:L54"/>
    <mergeCell ref="E53:G53"/>
    <mergeCell ref="E54:G54"/>
    <mergeCell ref="A40:B40"/>
    <mergeCell ref="A42:B42"/>
    <mergeCell ref="A43:B43"/>
    <mergeCell ref="A41:B41"/>
    <mergeCell ref="E41:G41"/>
    <mergeCell ref="G85:H85"/>
    <mergeCell ref="I85:J85"/>
    <mergeCell ref="A87:C87"/>
    <mergeCell ref="A88:C88"/>
    <mergeCell ref="G87:H87"/>
    <mergeCell ref="G88:H88"/>
    <mergeCell ref="I87:J87"/>
    <mergeCell ref="I88:J88"/>
    <mergeCell ref="A11:N11"/>
    <mergeCell ref="H41:L41"/>
    <mergeCell ref="D28:E28"/>
    <mergeCell ref="E60:G60"/>
    <mergeCell ref="A59:B59"/>
    <mergeCell ref="E59:G59"/>
    <mergeCell ref="H59:L59"/>
    <mergeCell ref="H57:L57"/>
    <mergeCell ref="A56:B56"/>
    <mergeCell ref="A53:B53"/>
    <mergeCell ref="A54:B54"/>
    <mergeCell ref="H60:L60"/>
    <mergeCell ref="A60:B60"/>
    <mergeCell ref="E64:G64"/>
    <mergeCell ref="H68:L68"/>
    <mergeCell ref="A68:B68"/>
    <mergeCell ref="A89:C89"/>
    <mergeCell ref="A5:N5"/>
    <mergeCell ref="A6:N6"/>
    <mergeCell ref="A7:N7"/>
    <mergeCell ref="A8:N8"/>
    <mergeCell ref="A9:N9"/>
    <mergeCell ref="A12:N12"/>
    <mergeCell ref="A13:N13"/>
    <mergeCell ref="E47:G47"/>
    <mergeCell ref="H47:L47"/>
    <mergeCell ref="A46:B46"/>
    <mergeCell ref="E46:G46"/>
    <mergeCell ref="H46:L46"/>
    <mergeCell ref="A47:B47"/>
    <mergeCell ref="D27:E27"/>
    <mergeCell ref="A22:N22"/>
    <mergeCell ref="A25:L25"/>
    <mergeCell ref="A24:N24"/>
    <mergeCell ref="A21:N21"/>
    <mergeCell ref="A19:N19"/>
    <mergeCell ref="A20:N20"/>
    <mergeCell ref="A16:N16"/>
    <mergeCell ref="A15:N15"/>
    <mergeCell ref="A85:C85"/>
    <mergeCell ref="G93:H93"/>
    <mergeCell ref="F102:H102"/>
    <mergeCell ref="I102:J102"/>
    <mergeCell ref="A98:C98"/>
    <mergeCell ref="D98:E98"/>
    <mergeCell ref="A99:C99"/>
    <mergeCell ref="A100:C100"/>
    <mergeCell ref="A101:C101"/>
    <mergeCell ref="A102:C102"/>
    <mergeCell ref="D99:E99"/>
    <mergeCell ref="D100:E100"/>
    <mergeCell ref="D101:E101"/>
    <mergeCell ref="D102:E102"/>
    <mergeCell ref="I98:J98"/>
    <mergeCell ref="F98:H98"/>
    <mergeCell ref="A94:C94"/>
    <mergeCell ref="G94:H94"/>
    <mergeCell ref="I94:J94"/>
    <mergeCell ref="K94:L94"/>
    <mergeCell ref="E69:G69"/>
    <mergeCell ref="H69:L69"/>
    <mergeCell ref="I89:J89"/>
    <mergeCell ref="I90:J90"/>
    <mergeCell ref="I91:J91"/>
    <mergeCell ref="I92:J92"/>
    <mergeCell ref="I93:J93"/>
    <mergeCell ref="K89:L89"/>
    <mergeCell ref="K90:L90"/>
    <mergeCell ref="K91:L91"/>
    <mergeCell ref="K92:L92"/>
    <mergeCell ref="K93:L93"/>
    <mergeCell ref="A90:C90"/>
    <mergeCell ref="A91:C91"/>
    <mergeCell ref="A92:C92"/>
    <mergeCell ref="A93:C93"/>
    <mergeCell ref="G89:H89"/>
    <mergeCell ref="G90:H90"/>
    <mergeCell ref="G91:H91"/>
    <mergeCell ref="G92:H92"/>
  </mergeCells>
  <phoneticPr fontId="13" type="noConversion"/>
  <hyperlinks>
    <hyperlink ref="A106" r:id="rId1" display="mailto:crp-48@list.ru" xr:uid="{00000000-0004-0000-0000-000000000000}"/>
  </hyperlinks>
  <pageMargins left="0.39370078740157483" right="0.43307086614173229" top="0.78740157480314965" bottom="0.3937007874015748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2022-09-26T07:20:36Z</dcterms:modified>
</cp:coreProperties>
</file>