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94C9110A-1439-46EE-9369-B4C757410B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4" i="1" l="1"/>
  <c r="K96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82" i="1"/>
  <c r="E64" i="1"/>
  <c r="E65" i="1"/>
  <c r="E66" i="1"/>
  <c r="E67" i="1"/>
  <c r="E68" i="1"/>
  <c r="E69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96" i="1" l="1"/>
  <c r="G86" i="1"/>
  <c r="G93" i="1"/>
  <c r="G83" i="1" l="1"/>
  <c r="G84" i="1"/>
  <c r="G85" i="1"/>
  <c r="G87" i="1"/>
  <c r="G88" i="1"/>
  <c r="G89" i="1"/>
  <c r="G90" i="1"/>
  <c r="E63" i="1" l="1"/>
  <c r="G91" i="1" l="1"/>
  <c r="G92" i="1"/>
  <c r="G94" i="1"/>
  <c r="G95" i="1"/>
  <c r="E62" i="1"/>
  <c r="E41" i="1" l="1"/>
  <c r="E40" i="1" s="1"/>
  <c r="I105" i="1" l="1"/>
  <c r="G82" i="1" l="1"/>
  <c r="E70" i="1" l="1"/>
  <c r="G96" i="1" l="1"/>
</calcChain>
</file>

<file path=xl/sharedStrings.xml><?xml version="1.0" encoding="utf-8"?>
<sst xmlns="http://schemas.openxmlformats.org/spreadsheetml/2006/main" count="134" uniqueCount="117">
  <si>
    <t>БИЗНЕС-ПЛАН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</si>
  <si>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</si>
  <si>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</si>
  <si>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</si>
  <si>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</si>
  <si>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</si>
  <si>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</si>
  <si>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</si>
  <si>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</si>
  <si>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</si>
  <si>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</si>
  <si>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</si>
  <si>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</si>
  <si>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</si>
  <si>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</si>
  <si>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</si>
  <si>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</si>
  <si>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</si>
  <si>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</si>
  <si>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</si>
  <si>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</si>
  <si>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</si>
  <si>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</si>
  <si>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</si>
  <si>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</si>
  <si>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</si>
  <si>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</si>
  <si>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</si>
  <si>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</si>
  <si>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</si>
  <si>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</si>
  <si>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</si>
  <si>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</si>
  <si>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</si>
  <si>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</si>
  <si>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</si>
  <si>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</si>
  <si>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</si>
  <si>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</si>
  <si>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</si>
  <si>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</si>
  <si>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</si>
  <si>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</si>
  <si>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</si>
  <si>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</si>
  <si>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>Заполненную анкету отправлять на эл. адрес: admin@48mb.ru</t>
  </si>
  <si>
    <t>По вопросам заполнения звонить: 8-800-301-76-75</t>
  </si>
  <si>
    <t xml:space="preserve">Адрес Центра поддержки предпринимательства: г.Липецк, ул. Кузнечная, д. 8 </t>
  </si>
  <si>
    <t>Название проекта   Ателье по пошиву одежды</t>
  </si>
  <si>
    <r>
      <rPr>
        <b/>
        <sz val="13"/>
        <color theme="1"/>
        <rFont val="Symbol"/>
        <family val="1"/>
        <charset val="2"/>
      </rPr>
      <t>Ú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</si>
  <si>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Имеющееся оборудование/имущество для бизнеса: бытовая швейная машинка, швейная фурнитура, утюг, гладильная доска.</t>
  </si>
  <si>
    <t>Рынки сбыта, наличие договоров поставки товара (работ, услуг): Интернет-ресурсы Вконтакте, Авито, Юла (детская одежда, текстиль). Мебельные производства (договоренность с ИП Золотарев на пошив диванных подушек, чехлов для мебели). Возможен выход на маркетплейсы (Озон, ВБ) с партией домашнего текстиля</t>
  </si>
  <si>
    <t>Одежда для новорожденных (боди, комбинезон, песочник, и т.п.)</t>
  </si>
  <si>
    <t>Платье повседневное</t>
  </si>
  <si>
    <t>Рубашка, блузка</t>
  </si>
  <si>
    <t>Юбка</t>
  </si>
  <si>
    <t>Брюки спортивные, шорты, леггинсы</t>
  </si>
  <si>
    <t>Брюки классические, джинсы</t>
  </si>
  <si>
    <t>Свитшот, водолазка, толстовка</t>
  </si>
  <si>
    <t>Кресло на колесах</t>
  </si>
  <si>
    <t>Ширма раскладная напольная</t>
  </si>
  <si>
    <t xml:space="preserve">Адрес места ведения бизнеса, кв. м, стоимость аренды или право собственности: </t>
  </si>
  <si>
    <t>Потребители товара (работ, услуг) – целевая аудитория: Население города Липецка и близлежащих районов. Женщины с детьми до 12 лет с уровнем дохода средним и выше среднего.</t>
  </si>
  <si>
    <t>Сотрудничество с дет. садами, домами творчества, школами (ЦРТ Левобережный).</t>
  </si>
  <si>
    <t>Реклама товара (работ, услуг): соц сети Вконтакте (размещение в группах города) Авито, Юла. Листовки, визитки.</t>
  </si>
  <si>
    <t xml:space="preserve">Промышленная швейная машина </t>
  </si>
  <si>
    <t>Промышленный оверлок</t>
  </si>
  <si>
    <t xml:space="preserve">Распошивальная машина </t>
  </si>
  <si>
    <t xml:space="preserve">Гладильная доска </t>
  </si>
  <si>
    <t>Тефлоновая насадка на утюг</t>
  </si>
  <si>
    <t>Набор портновских колодок для ВТО</t>
  </si>
  <si>
    <t>Пресс TEP-2 для установки фурнитуры</t>
  </si>
  <si>
    <t>Лекало портновское для раскроя. Набор 6 предметов</t>
  </si>
  <si>
    <t>Зеркало напольное</t>
  </si>
  <si>
    <t>Светильник настольный на струбцине</t>
  </si>
  <si>
    <t xml:space="preserve">Раскройный стол-книжка </t>
  </si>
  <si>
    <t>Манекен женский раздвижной+стойка</t>
  </si>
  <si>
    <t>Манекен детский мягкий цв черный</t>
  </si>
  <si>
    <t>Подставка для детского манекена</t>
  </si>
  <si>
    <t>Лапки для швейн. машины</t>
  </si>
  <si>
    <t>Ножницы портновские</t>
  </si>
  <si>
    <t xml:space="preserve">Бумага для кроя </t>
  </si>
  <si>
    <t xml:space="preserve">Клеевые материалы (в ассортим) </t>
  </si>
  <si>
    <t>Насадки для пресса (в ассорт 4шт)</t>
  </si>
  <si>
    <t xml:space="preserve">Нитки (в ассортим 10 бобин) </t>
  </si>
  <si>
    <t>Иглы (в ассортим 5 упак)</t>
  </si>
  <si>
    <t>Кнопки (в ассортим 5 упак)</t>
  </si>
  <si>
    <t>Люверсы (в ассортим 5 упак)</t>
  </si>
  <si>
    <t>Масло вазелиновое д/шв. машин</t>
  </si>
  <si>
    <t>Стеллаж (полки + ящики)</t>
  </si>
  <si>
    <t>Парогенератор с утюгом</t>
  </si>
  <si>
    <t>шт</t>
  </si>
  <si>
    <t>Платье праздничное</t>
  </si>
  <si>
    <t>компл</t>
  </si>
  <si>
    <t>Школьная форма (блузка+юбка/сарафан)</t>
  </si>
  <si>
    <t>Школьная форма (рубашка+брюки+жилетка)</t>
  </si>
  <si>
    <t>Комплект в детскую кроватку (бортики)</t>
  </si>
  <si>
    <t>Пижама</t>
  </si>
  <si>
    <t>Нательное белье (трусы+майка)</t>
  </si>
  <si>
    <t>Мебельные чехлы/диванные подушки</t>
  </si>
  <si>
    <t>Прайс на свои товары/услуги*</t>
  </si>
  <si>
    <t>* Стоимость указана за работу, без учета стоимости материалов</t>
  </si>
  <si>
    <r>
      <rPr>
        <b/>
        <u/>
        <sz val="13"/>
        <color theme="1"/>
        <rFont val="Symbol"/>
        <family val="1"/>
        <charset val="2"/>
      </rPr>
      <t>Ú</t>
    </r>
    <r>
      <rPr>
        <b/>
        <u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</si>
  <si>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 xml:space="preserve">Дата рождения                     Телефон                    эл. почта  </t>
  </si>
  <si>
    <t xml:space="preserve">Паспортные данные (серия, номер)  </t>
  </si>
  <si>
    <t xml:space="preserve">Место жительства:  </t>
  </si>
  <si>
    <t xml:space="preserve">Образование (специальность): </t>
  </si>
  <si>
    <t xml:space="preserve">Общий стаж       лет                   Опыт работы в данной сфере:      лет </t>
  </si>
  <si>
    <t xml:space="preserve">ИНН  </t>
  </si>
  <si>
    <t xml:space="preserve">Состав семьи:           чел. </t>
  </si>
  <si>
    <t xml:space="preserve">Планируемый график работы (дней в неделю)         дней                            (часов в неделю)  </t>
  </si>
  <si>
    <t>Вид деятельности по ОКВЭД -</t>
  </si>
  <si>
    <t xml:space="preserve">Описание производимого товара (работ, услуг): </t>
  </si>
  <si>
    <t>-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</si>
  <si>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</si>
  <si>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</si>
  <si>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>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</si>
</sst>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Symbol"/>
      <family val="1"/>
      <charset val="204"/>
    </font>
    <font>
      <b/>
      <sz val="13"/>
      <color theme="1"/>
      <name val="Symbol"/>
      <family val="1"/>
      <charset val="2"/>
    </font>
    <font>
      <b/>
      <u/>
      <sz val="13"/>
      <color theme="1"/>
      <name val="Symbol"/>
      <family val="1"/>
      <charset val="2"/>
    </font>
    <font>
      <b/>
      <u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3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20"/>
  <sheetViews>
    <sheetView tabSelected="1" topLeftCell="A55" zoomScale="91" zoomScaleNormal="91" workbookViewId="0">
      <selection activeCell="Q15" sqref="Q15"/>
    </sheetView>
  </sheetViews>
  <sheetFormatPr defaultRowHeight="15" x14ac:dyDescent="0.25"/>
  <cols>
    <col min="1" max="1" width="26.7109375" customWidth="1"/>
    <col min="2" max="2" width="9.7109375" customWidth="1"/>
    <col min="3" max="3" width="8.28515625" customWidth="1"/>
    <col min="4" max="4" width="9.28515625" customWidth="1"/>
    <col min="5" max="5" width="8.28515625" customWidth="1"/>
    <col min="6" max="8" width="7.85546875" customWidth="1"/>
    <col min="9" max="9" width="8.7109375" customWidth="1"/>
    <col min="10" max="10" width="8.85546875" customWidth="1"/>
    <col min="11" max="11" width="7.7109375" customWidth="1"/>
    <col min="12" max="12" width="7.42578125" customWidth="1"/>
    <col min="13" max="13" width="8.140625" customWidth="1"/>
  </cols>
  <sheetData>
    <row r="2" spans="1:14" ht="18.75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4" ht="18.75" x14ac:dyDescent="0.25">
      <c r="A3" s="1"/>
    </row>
    <row r="4" spans="1:14" ht="18.75" x14ac:dyDescent="0.25">
      <c r="A4" s="58" t="s">
        <v>30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4" ht="16.5" x14ac:dyDescent="0.25">
      <c r="A5" s="42" t="s">
        <v>116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6.5" x14ac:dyDescent="0.25">
      <c r="A6" s="42" t="s">
        <v>103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8.75" customHeight="1" x14ac:dyDescent="0.25">
      <c r="A7" s="78" t="s">
        <v>104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6.5" x14ac:dyDescent="0.25">
      <c r="A8" s="42" t="s">
        <v>105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8" customHeight="1" x14ac:dyDescent="0.25">
      <c r="A9" s="82" t="s">
        <v>106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ht="18.75" customHeight="1" x14ac:dyDescent="0.25">
      <c r="A10" s="42" t="s">
        <v>107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6.5" x14ac:dyDescent="0.25">
      <c r="A11" s="42" t="s">
        <v>108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6.5" x14ac:dyDescent="0.25">
      <c r="A12" s="42" t="s">
        <v>109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6.5" x14ac:dyDescent="0.25">
      <c r="A13" s="42" t="s">
        <v>110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8.75" x14ac:dyDescent="0.25">
      <c r="A14" s="87" t="s">
        <v>31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4" ht="16.5" x14ac:dyDescent="0.25">
      <c r="A15" s="86" t="s">
        <v>48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s="28" customFormat="1" ht="16.5" x14ac:dyDescent="0.25">
      <c r="A16" s="85" t="s">
        <v>111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1:14" ht="16.5" x14ac:dyDescent="0.25">
      <c r="A17" s="88" t="s">
        <v>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1:14" ht="16.5" x14ac:dyDescent="0.25">
      <c r="A18" s="89" t="s">
        <v>102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5" customHeight="1" x14ac:dyDescent="0.25">
      <c r="A19" s="42" t="s">
        <v>61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8" customHeight="1" x14ac:dyDescent="0.25">
      <c r="A20" s="84" t="s">
        <v>112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6.5" x14ac:dyDescent="0.25">
      <c r="A21" s="42" t="s">
        <v>50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6.5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ht="18.75" x14ac:dyDescent="0.25">
      <c r="A23" s="90" t="s">
        <v>2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1:14" ht="18.7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ht="35.25" customHeight="1" x14ac:dyDescent="0.3">
      <c r="A25" s="11" t="s">
        <v>3</v>
      </c>
      <c r="B25" s="11" t="s">
        <v>4</v>
      </c>
      <c r="C25" s="11" t="s">
        <v>5</v>
      </c>
      <c r="D25" s="71" t="s">
        <v>6</v>
      </c>
      <c r="E25" s="71"/>
      <c r="F25" s="2"/>
      <c r="G25" s="2"/>
      <c r="H25" s="2"/>
      <c r="I25" s="2"/>
      <c r="J25" s="2"/>
      <c r="K25" s="2"/>
      <c r="L25" s="2"/>
    </row>
    <row r="26" spans="1:14" ht="17.25" x14ac:dyDescent="0.3">
      <c r="A26" s="20" t="s">
        <v>113</v>
      </c>
      <c r="B26" s="20">
        <v>0</v>
      </c>
      <c r="C26" s="20">
        <v>0</v>
      </c>
      <c r="D26" s="33" t="s">
        <v>113</v>
      </c>
      <c r="E26" s="33"/>
      <c r="F26" s="2"/>
      <c r="G26" s="2"/>
      <c r="H26" s="2"/>
      <c r="I26" s="2"/>
      <c r="J26" s="2"/>
      <c r="K26" s="2"/>
      <c r="L26" s="2"/>
    </row>
    <row r="27" spans="1:14" ht="16.5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4" ht="16.5" x14ac:dyDescent="0.25">
      <c r="A28" s="73" t="s">
        <v>49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4" ht="18.75" x14ac:dyDescent="0.25">
      <c r="A29" s="58" t="s">
        <v>32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4" ht="33" customHeight="1" x14ac:dyDescent="0.25">
      <c r="A30" s="78" t="s">
        <v>62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1:14" ht="49.5" customHeight="1" x14ac:dyDescent="0.25">
      <c r="A31" s="78" t="s">
        <v>51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1:14" ht="16.5" customHeight="1" x14ac:dyDescent="0.25">
      <c r="A32" s="78" t="s">
        <v>63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1:14" ht="33" customHeight="1" x14ac:dyDescent="0.25">
      <c r="A33" s="78" t="s">
        <v>64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1:14" ht="16.5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18"/>
      <c r="N34" s="18"/>
    </row>
    <row r="35" spans="1:14" ht="18.75" x14ac:dyDescent="0.25">
      <c r="A35" s="65" t="s">
        <v>33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1:14" ht="16.5" x14ac:dyDescent="0.25">
      <c r="A36" s="66" t="s">
        <v>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4" ht="33.75" customHeight="1" x14ac:dyDescent="0.25">
      <c r="A37" s="74" t="s">
        <v>8</v>
      </c>
      <c r="B37" s="75"/>
      <c r="C37" s="11" t="s">
        <v>9</v>
      </c>
      <c r="D37" s="11" t="s">
        <v>10</v>
      </c>
      <c r="E37" s="68" t="s">
        <v>11</v>
      </c>
      <c r="F37" s="68"/>
      <c r="G37" s="68"/>
      <c r="H37" s="72" t="s">
        <v>12</v>
      </c>
      <c r="I37" s="72"/>
      <c r="J37" s="72"/>
      <c r="K37" s="72"/>
      <c r="L37" s="72"/>
    </row>
    <row r="38" spans="1:14" ht="21" customHeight="1" x14ac:dyDescent="0.25">
      <c r="A38" s="47" t="s">
        <v>43</v>
      </c>
      <c r="B38" s="48"/>
      <c r="C38" s="12"/>
      <c r="D38" s="12"/>
      <c r="E38" s="69"/>
      <c r="F38" s="69"/>
      <c r="G38" s="69"/>
      <c r="H38" s="69"/>
      <c r="I38" s="69"/>
      <c r="J38" s="69"/>
      <c r="K38" s="69"/>
      <c r="L38" s="69"/>
    </row>
    <row r="39" spans="1:14" ht="17.25" x14ac:dyDescent="0.25">
      <c r="A39" s="47" t="s">
        <v>13</v>
      </c>
      <c r="B39" s="48"/>
      <c r="C39" s="12"/>
      <c r="D39" s="12"/>
      <c r="E39" s="69">
        <v>0</v>
      </c>
      <c r="F39" s="69"/>
      <c r="G39" s="69"/>
      <c r="H39" s="69"/>
      <c r="I39" s="69"/>
      <c r="J39" s="69"/>
      <c r="K39" s="69"/>
      <c r="L39" s="69"/>
    </row>
    <row r="40" spans="1:14" ht="17.25" x14ac:dyDescent="0.25">
      <c r="A40" s="47" t="s">
        <v>14</v>
      </c>
      <c r="B40" s="48"/>
      <c r="C40" s="12"/>
      <c r="D40" s="12"/>
      <c r="E40" s="69">
        <f>SUM(E41:G61)</f>
        <v>326184</v>
      </c>
      <c r="F40" s="69"/>
      <c r="G40" s="69"/>
      <c r="H40" s="69"/>
      <c r="I40" s="69"/>
      <c r="J40" s="69"/>
      <c r="K40" s="69"/>
      <c r="L40" s="69"/>
    </row>
    <row r="41" spans="1:14" ht="34.5" customHeight="1" x14ac:dyDescent="0.25">
      <c r="A41" s="31" t="s">
        <v>65</v>
      </c>
      <c r="B41" s="32"/>
      <c r="C41" s="13">
        <v>1</v>
      </c>
      <c r="D41" s="13">
        <v>41610</v>
      </c>
      <c r="E41" s="33">
        <f>C41*D41</f>
        <v>41610</v>
      </c>
      <c r="F41" s="33"/>
      <c r="G41" s="33"/>
      <c r="H41" s="34"/>
      <c r="I41" s="34"/>
      <c r="J41" s="34"/>
      <c r="K41" s="34"/>
      <c r="L41" s="34"/>
    </row>
    <row r="42" spans="1:14" ht="15" customHeight="1" x14ac:dyDescent="0.25">
      <c r="A42" s="31" t="s">
        <v>66</v>
      </c>
      <c r="B42" s="32"/>
      <c r="C42" s="13">
        <v>1</v>
      </c>
      <c r="D42" s="13">
        <v>38935</v>
      </c>
      <c r="E42" s="33">
        <f t="shared" ref="E42:E61" si="0">C42*D42</f>
        <v>38935</v>
      </c>
      <c r="F42" s="33"/>
      <c r="G42" s="33"/>
      <c r="H42" s="34"/>
      <c r="I42" s="34"/>
      <c r="J42" s="34"/>
      <c r="K42" s="34"/>
      <c r="L42" s="34"/>
    </row>
    <row r="43" spans="1:14" ht="17.25" x14ac:dyDescent="0.25">
      <c r="A43" s="31" t="s">
        <v>67</v>
      </c>
      <c r="B43" s="32"/>
      <c r="C43" s="13">
        <v>1</v>
      </c>
      <c r="D43" s="13">
        <v>32990</v>
      </c>
      <c r="E43" s="33">
        <f t="shared" si="0"/>
        <v>32990</v>
      </c>
      <c r="F43" s="33"/>
      <c r="G43" s="33"/>
      <c r="H43" s="34"/>
      <c r="I43" s="34"/>
      <c r="J43" s="34"/>
      <c r="K43" s="34"/>
      <c r="L43" s="34"/>
    </row>
    <row r="44" spans="1:14" ht="17.25" x14ac:dyDescent="0.25">
      <c r="A44" s="91" t="s">
        <v>90</v>
      </c>
      <c r="B44" s="92"/>
      <c r="C44" s="13">
        <v>1</v>
      </c>
      <c r="D44" s="13">
        <v>29108</v>
      </c>
      <c r="E44" s="33">
        <f t="shared" si="0"/>
        <v>29108</v>
      </c>
      <c r="F44" s="33"/>
      <c r="G44" s="33"/>
      <c r="H44" s="34"/>
      <c r="I44" s="34"/>
      <c r="J44" s="34"/>
      <c r="K44" s="34"/>
      <c r="L44" s="34"/>
    </row>
    <row r="45" spans="1:14" ht="17.25" x14ac:dyDescent="0.25">
      <c r="A45" s="91" t="s">
        <v>68</v>
      </c>
      <c r="B45" s="92"/>
      <c r="C45" s="13">
        <v>1</v>
      </c>
      <c r="D45" s="13">
        <v>19204</v>
      </c>
      <c r="E45" s="33">
        <f t="shared" si="0"/>
        <v>19204</v>
      </c>
      <c r="F45" s="33"/>
      <c r="G45" s="33"/>
      <c r="H45" s="34"/>
      <c r="I45" s="34"/>
      <c r="J45" s="34"/>
      <c r="K45" s="34"/>
      <c r="L45" s="34"/>
    </row>
    <row r="46" spans="1:14" ht="17.25" x14ac:dyDescent="0.25">
      <c r="A46" s="91" t="s">
        <v>69</v>
      </c>
      <c r="B46" s="92"/>
      <c r="C46" s="13">
        <v>1</v>
      </c>
      <c r="D46" s="13">
        <v>6500</v>
      </c>
      <c r="E46" s="33">
        <f t="shared" si="0"/>
        <v>6500</v>
      </c>
      <c r="F46" s="33"/>
      <c r="G46" s="33"/>
      <c r="H46" s="34"/>
      <c r="I46" s="34"/>
      <c r="J46" s="34"/>
      <c r="K46" s="34"/>
      <c r="L46" s="34"/>
    </row>
    <row r="47" spans="1:14" ht="17.25" x14ac:dyDescent="0.25">
      <c r="A47" s="31" t="s">
        <v>71</v>
      </c>
      <c r="B47" s="32"/>
      <c r="C47" s="13">
        <v>1</v>
      </c>
      <c r="D47" s="13">
        <v>3782</v>
      </c>
      <c r="E47" s="33">
        <f t="shared" si="0"/>
        <v>3782</v>
      </c>
      <c r="F47" s="33"/>
      <c r="G47" s="33"/>
      <c r="H47" s="34"/>
      <c r="I47" s="34"/>
      <c r="J47" s="34"/>
      <c r="K47" s="34"/>
      <c r="L47" s="34"/>
    </row>
    <row r="48" spans="1:14" ht="17.25" x14ac:dyDescent="0.25">
      <c r="A48" s="31" t="s">
        <v>83</v>
      </c>
      <c r="B48" s="32"/>
      <c r="C48" s="13">
        <v>1</v>
      </c>
      <c r="D48" s="13">
        <v>2144</v>
      </c>
      <c r="E48" s="33">
        <f t="shared" si="0"/>
        <v>2144</v>
      </c>
      <c r="F48" s="33"/>
      <c r="G48" s="33"/>
      <c r="H48" s="34"/>
      <c r="I48" s="34"/>
      <c r="J48" s="34"/>
      <c r="K48" s="34"/>
      <c r="L48" s="34"/>
    </row>
    <row r="49" spans="1:12" ht="34.5" customHeight="1" x14ac:dyDescent="0.25">
      <c r="A49" s="31" t="s">
        <v>76</v>
      </c>
      <c r="B49" s="32"/>
      <c r="C49" s="13">
        <v>1</v>
      </c>
      <c r="D49" s="13">
        <v>25500</v>
      </c>
      <c r="E49" s="33">
        <f t="shared" si="0"/>
        <v>25500</v>
      </c>
      <c r="F49" s="33"/>
      <c r="G49" s="33"/>
      <c r="H49" s="34"/>
      <c r="I49" s="34"/>
      <c r="J49" s="34"/>
      <c r="K49" s="34"/>
      <c r="L49" s="34"/>
    </row>
    <row r="50" spans="1:12" ht="34.5" customHeight="1" x14ac:dyDescent="0.25">
      <c r="A50" s="31" t="s">
        <v>77</v>
      </c>
      <c r="B50" s="32"/>
      <c r="C50" s="13">
        <v>1</v>
      </c>
      <c r="D50" s="13">
        <v>15258</v>
      </c>
      <c r="E50" s="33">
        <f t="shared" si="0"/>
        <v>15258</v>
      </c>
      <c r="F50" s="33"/>
      <c r="G50" s="33"/>
      <c r="H50" s="34"/>
      <c r="I50" s="34"/>
      <c r="J50" s="34"/>
      <c r="K50" s="34"/>
      <c r="L50" s="34"/>
    </row>
    <row r="51" spans="1:12" ht="17.25" x14ac:dyDescent="0.25">
      <c r="A51" s="31" t="s">
        <v>78</v>
      </c>
      <c r="B51" s="32"/>
      <c r="C51" s="13">
        <v>1</v>
      </c>
      <c r="D51" s="13">
        <v>6000</v>
      </c>
      <c r="E51" s="33">
        <f t="shared" si="0"/>
        <v>6000</v>
      </c>
      <c r="F51" s="33"/>
      <c r="G51" s="33"/>
      <c r="H51" s="34"/>
      <c r="I51" s="34"/>
      <c r="J51" s="34"/>
      <c r="K51" s="34"/>
      <c r="L51" s="34"/>
    </row>
    <row r="52" spans="1:12" ht="35.25" customHeight="1" x14ac:dyDescent="0.25">
      <c r="A52" s="31" t="s">
        <v>70</v>
      </c>
      <c r="B52" s="32"/>
      <c r="C52" s="13">
        <v>1</v>
      </c>
      <c r="D52" s="13">
        <v>10500</v>
      </c>
      <c r="E52" s="33">
        <f t="shared" si="0"/>
        <v>10500</v>
      </c>
      <c r="F52" s="33"/>
      <c r="G52" s="33"/>
      <c r="H52" s="34"/>
      <c r="I52" s="34"/>
      <c r="J52" s="34"/>
      <c r="K52" s="34"/>
      <c r="L52" s="34"/>
    </row>
    <row r="53" spans="1:12" ht="35.25" customHeight="1" x14ac:dyDescent="0.25">
      <c r="A53" s="31" t="s">
        <v>72</v>
      </c>
      <c r="B53" s="32"/>
      <c r="C53" s="13">
        <v>1</v>
      </c>
      <c r="D53" s="13">
        <v>6290</v>
      </c>
      <c r="E53" s="33">
        <f t="shared" si="0"/>
        <v>6290</v>
      </c>
      <c r="F53" s="33"/>
      <c r="G53" s="33"/>
      <c r="H53" s="34"/>
      <c r="I53" s="34"/>
      <c r="J53" s="34"/>
      <c r="K53" s="34"/>
      <c r="L53" s="34"/>
    </row>
    <row r="54" spans="1:12" ht="17.25" x14ac:dyDescent="0.25">
      <c r="A54" s="31" t="s">
        <v>79</v>
      </c>
      <c r="B54" s="32"/>
      <c r="C54" s="13">
        <v>4</v>
      </c>
      <c r="D54" s="13">
        <v>898</v>
      </c>
      <c r="E54" s="33">
        <f t="shared" si="0"/>
        <v>3592</v>
      </c>
      <c r="F54" s="33"/>
      <c r="G54" s="33"/>
      <c r="H54" s="34"/>
      <c r="I54" s="34"/>
      <c r="J54" s="34"/>
      <c r="K54" s="34"/>
      <c r="L54" s="34"/>
    </row>
    <row r="55" spans="1:12" ht="17.25" x14ac:dyDescent="0.25">
      <c r="A55" s="31" t="s">
        <v>80</v>
      </c>
      <c r="B55" s="32"/>
      <c r="C55" s="13">
        <v>2</v>
      </c>
      <c r="D55" s="13">
        <v>1467</v>
      </c>
      <c r="E55" s="33">
        <f t="shared" si="0"/>
        <v>2934</v>
      </c>
      <c r="F55" s="33"/>
      <c r="G55" s="33"/>
      <c r="H55" s="34"/>
      <c r="I55" s="34"/>
      <c r="J55" s="34"/>
      <c r="K55" s="34"/>
      <c r="L55" s="34"/>
    </row>
    <row r="56" spans="1:12" ht="17.25" x14ac:dyDescent="0.25">
      <c r="A56" s="31" t="s">
        <v>75</v>
      </c>
      <c r="B56" s="32"/>
      <c r="C56" s="13">
        <v>1</v>
      </c>
      <c r="D56" s="13">
        <v>24000</v>
      </c>
      <c r="E56" s="33">
        <f t="shared" si="0"/>
        <v>24000</v>
      </c>
      <c r="F56" s="33"/>
      <c r="G56" s="33"/>
      <c r="H56" s="34"/>
      <c r="I56" s="34"/>
      <c r="J56" s="34"/>
      <c r="K56" s="34"/>
      <c r="L56" s="34"/>
    </row>
    <row r="57" spans="1:12" ht="17.25" x14ac:dyDescent="0.25">
      <c r="A57" s="31" t="s">
        <v>59</v>
      </c>
      <c r="B57" s="32"/>
      <c r="C57" s="13">
        <v>1</v>
      </c>
      <c r="D57" s="13">
        <v>8500</v>
      </c>
      <c r="E57" s="33">
        <f t="shared" si="0"/>
        <v>8500</v>
      </c>
      <c r="F57" s="33"/>
      <c r="G57" s="33"/>
      <c r="H57" s="34"/>
      <c r="I57" s="34"/>
      <c r="J57" s="34"/>
      <c r="K57" s="34"/>
      <c r="L57" s="34"/>
    </row>
    <row r="58" spans="1:12" ht="34.5" customHeight="1" x14ac:dyDescent="0.25">
      <c r="A58" s="31" t="s">
        <v>74</v>
      </c>
      <c r="B58" s="32"/>
      <c r="C58" s="13">
        <v>3</v>
      </c>
      <c r="D58" s="13">
        <v>2600</v>
      </c>
      <c r="E58" s="33">
        <f t="shared" si="0"/>
        <v>7800</v>
      </c>
      <c r="F58" s="33"/>
      <c r="G58" s="33"/>
      <c r="H58" s="34"/>
      <c r="I58" s="34"/>
      <c r="J58" s="34"/>
      <c r="K58" s="34"/>
      <c r="L58" s="34"/>
    </row>
    <row r="59" spans="1:12" ht="17.25" x14ac:dyDescent="0.25">
      <c r="A59" s="31" t="s">
        <v>73</v>
      </c>
      <c r="B59" s="32"/>
      <c r="C59" s="13">
        <v>1</v>
      </c>
      <c r="D59" s="13">
        <v>9677</v>
      </c>
      <c r="E59" s="33">
        <f t="shared" si="0"/>
        <v>9677</v>
      </c>
      <c r="F59" s="33"/>
      <c r="G59" s="33"/>
      <c r="H59" s="34"/>
      <c r="I59" s="34"/>
      <c r="J59" s="34"/>
      <c r="K59" s="34"/>
      <c r="L59" s="34"/>
    </row>
    <row r="60" spans="1:12" ht="17.25" x14ac:dyDescent="0.25">
      <c r="A60" s="31" t="s">
        <v>89</v>
      </c>
      <c r="B60" s="32"/>
      <c r="C60" s="13">
        <v>1</v>
      </c>
      <c r="D60" s="13">
        <v>17360</v>
      </c>
      <c r="E60" s="33">
        <f t="shared" si="0"/>
        <v>17360</v>
      </c>
      <c r="F60" s="33"/>
      <c r="G60" s="33"/>
      <c r="H60" s="34"/>
      <c r="I60" s="34"/>
      <c r="J60" s="34"/>
      <c r="K60" s="34"/>
      <c r="L60" s="34"/>
    </row>
    <row r="61" spans="1:12" ht="17.25" x14ac:dyDescent="0.25">
      <c r="A61" s="31" t="s">
        <v>60</v>
      </c>
      <c r="B61" s="32"/>
      <c r="C61" s="13">
        <v>1</v>
      </c>
      <c r="D61" s="13">
        <v>14500</v>
      </c>
      <c r="E61" s="33">
        <f t="shared" si="0"/>
        <v>14500</v>
      </c>
      <c r="F61" s="33"/>
      <c r="G61" s="33"/>
      <c r="H61" s="34"/>
      <c r="I61" s="34"/>
      <c r="J61" s="34"/>
      <c r="K61" s="34"/>
      <c r="L61" s="34"/>
    </row>
    <row r="62" spans="1:12" ht="17.25" x14ac:dyDescent="0.25">
      <c r="A62" s="47" t="s">
        <v>15</v>
      </c>
      <c r="B62" s="48"/>
      <c r="C62" s="12"/>
      <c r="D62" s="12"/>
      <c r="E62" s="69">
        <f>SUM(E63:G69)</f>
        <v>23816</v>
      </c>
      <c r="F62" s="69"/>
      <c r="G62" s="69"/>
      <c r="H62" s="69"/>
      <c r="I62" s="69"/>
      <c r="J62" s="69"/>
      <c r="K62" s="69"/>
      <c r="L62" s="69"/>
    </row>
    <row r="63" spans="1:12" ht="17.25" x14ac:dyDescent="0.25">
      <c r="A63" s="31" t="s">
        <v>85</v>
      </c>
      <c r="B63" s="32"/>
      <c r="C63" s="13">
        <v>1</v>
      </c>
      <c r="D63" s="13">
        <v>2745</v>
      </c>
      <c r="E63" s="33">
        <f>C63*D63</f>
        <v>2745</v>
      </c>
      <c r="F63" s="33"/>
      <c r="G63" s="33"/>
      <c r="H63" s="34"/>
      <c r="I63" s="34"/>
      <c r="J63" s="34"/>
      <c r="K63" s="34"/>
      <c r="L63" s="34"/>
    </row>
    <row r="64" spans="1:12" ht="17.25" x14ac:dyDescent="0.25">
      <c r="A64" s="31" t="s">
        <v>84</v>
      </c>
      <c r="B64" s="32"/>
      <c r="C64" s="13">
        <v>1</v>
      </c>
      <c r="D64" s="13">
        <v>1225</v>
      </c>
      <c r="E64" s="33">
        <f t="shared" ref="E64:E69" si="1">C64*D64</f>
        <v>1225</v>
      </c>
      <c r="F64" s="33"/>
      <c r="G64" s="33"/>
      <c r="H64" s="34"/>
      <c r="I64" s="34"/>
      <c r="J64" s="34"/>
      <c r="K64" s="34"/>
      <c r="L64" s="34"/>
    </row>
    <row r="65" spans="1:16" ht="17.25" x14ac:dyDescent="0.25">
      <c r="A65" s="31" t="s">
        <v>82</v>
      </c>
      <c r="B65" s="32"/>
      <c r="C65" s="13">
        <v>1</v>
      </c>
      <c r="D65" s="29">
        <v>7530</v>
      </c>
      <c r="E65" s="33">
        <f t="shared" si="1"/>
        <v>7530</v>
      </c>
      <c r="F65" s="33"/>
      <c r="G65" s="33"/>
      <c r="H65" s="34"/>
      <c r="I65" s="34"/>
      <c r="J65" s="34"/>
      <c r="K65" s="34"/>
      <c r="L65" s="34"/>
    </row>
    <row r="66" spans="1:16" ht="17.25" x14ac:dyDescent="0.25">
      <c r="A66" s="31" t="s">
        <v>86</v>
      </c>
      <c r="B66" s="32"/>
      <c r="C66" s="13">
        <v>1</v>
      </c>
      <c r="D66" s="13">
        <v>6965</v>
      </c>
      <c r="E66" s="33">
        <f t="shared" si="1"/>
        <v>6965</v>
      </c>
      <c r="F66" s="33"/>
      <c r="G66" s="33"/>
      <c r="H66" s="34"/>
      <c r="I66" s="34"/>
      <c r="J66" s="34"/>
      <c r="K66" s="34"/>
      <c r="L66" s="34"/>
    </row>
    <row r="67" spans="1:16" ht="17.25" x14ac:dyDescent="0.25">
      <c r="A67" s="31" t="s">
        <v>87</v>
      </c>
      <c r="B67" s="32"/>
      <c r="C67" s="13">
        <v>1</v>
      </c>
      <c r="D67" s="13">
        <v>2720</v>
      </c>
      <c r="E67" s="33">
        <f t="shared" si="1"/>
        <v>2720</v>
      </c>
      <c r="F67" s="33"/>
      <c r="G67" s="33"/>
      <c r="H67" s="34"/>
      <c r="I67" s="34"/>
      <c r="J67" s="34"/>
      <c r="K67" s="34"/>
      <c r="L67" s="34"/>
    </row>
    <row r="68" spans="1:16" ht="17.25" x14ac:dyDescent="0.25">
      <c r="A68" s="31" t="s">
        <v>81</v>
      </c>
      <c r="B68" s="32"/>
      <c r="C68" s="13">
        <v>2</v>
      </c>
      <c r="D68" s="13">
        <v>885</v>
      </c>
      <c r="E68" s="33">
        <f t="shared" si="1"/>
        <v>1770</v>
      </c>
      <c r="F68" s="33"/>
      <c r="G68" s="33"/>
      <c r="H68" s="34"/>
      <c r="I68" s="34"/>
      <c r="J68" s="34"/>
      <c r="K68" s="34"/>
      <c r="L68" s="34"/>
    </row>
    <row r="69" spans="1:16" ht="17.25" x14ac:dyDescent="0.25">
      <c r="A69" s="31" t="s">
        <v>88</v>
      </c>
      <c r="B69" s="32"/>
      <c r="C69" s="13">
        <v>1</v>
      </c>
      <c r="D69" s="13">
        <v>861</v>
      </c>
      <c r="E69" s="33">
        <f t="shared" si="1"/>
        <v>861</v>
      </c>
      <c r="F69" s="33"/>
      <c r="G69" s="33"/>
      <c r="H69" s="34"/>
      <c r="I69" s="34"/>
      <c r="J69" s="34"/>
      <c r="K69" s="34"/>
      <c r="L69" s="34"/>
    </row>
    <row r="70" spans="1:16" ht="17.25" x14ac:dyDescent="0.25">
      <c r="A70" s="47" t="s">
        <v>16</v>
      </c>
      <c r="B70" s="48"/>
      <c r="C70" s="12"/>
      <c r="D70" s="12"/>
      <c r="E70" s="69">
        <f>E62+E40+E39+E38</f>
        <v>350000</v>
      </c>
      <c r="F70" s="69"/>
      <c r="G70" s="69"/>
      <c r="H70" s="47"/>
      <c r="I70" s="70"/>
      <c r="J70" s="70"/>
      <c r="K70" s="70"/>
      <c r="L70" s="48"/>
    </row>
    <row r="71" spans="1:16" ht="17.25" x14ac:dyDescent="0.25">
      <c r="A71" s="23"/>
      <c r="B71" s="23"/>
      <c r="C71" s="24"/>
      <c r="D71" s="24"/>
      <c r="E71" s="23"/>
      <c r="F71" s="23"/>
      <c r="G71" s="23"/>
      <c r="H71" s="23"/>
      <c r="I71" s="23"/>
      <c r="J71" s="23"/>
      <c r="K71" s="23"/>
      <c r="L71" s="23"/>
    </row>
    <row r="72" spans="1:16" ht="3" customHeight="1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6" ht="16.5" x14ac:dyDescent="0.25">
      <c r="A73" s="66" t="s">
        <v>114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6" ht="16.5" x14ac:dyDescent="0.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1:16" ht="16.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6" ht="16.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6" ht="16.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6" ht="18.75" x14ac:dyDescent="0.25">
      <c r="A78" s="22" t="s">
        <v>100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1"/>
      <c r="N78" s="21"/>
    </row>
    <row r="79" spans="1:16" ht="51.75" customHeight="1" x14ac:dyDescent="0.3">
      <c r="A79" s="38" t="s">
        <v>17</v>
      </c>
      <c r="B79" s="50"/>
      <c r="C79" s="39"/>
      <c r="D79" s="52" t="s">
        <v>39</v>
      </c>
      <c r="E79" s="54" t="s">
        <v>40</v>
      </c>
      <c r="F79" s="56" t="s">
        <v>18</v>
      </c>
      <c r="G79" s="38" t="s">
        <v>42</v>
      </c>
      <c r="H79" s="39"/>
      <c r="I79" s="38" t="s">
        <v>19</v>
      </c>
      <c r="J79" s="39"/>
      <c r="K79" s="60" t="s">
        <v>41</v>
      </c>
      <c r="L79" s="61"/>
      <c r="M79" s="2"/>
      <c r="N79" s="2"/>
      <c r="O79" s="2"/>
      <c r="P79" s="2"/>
    </row>
    <row r="80" spans="1:16" ht="17.25" x14ac:dyDescent="0.3">
      <c r="A80" s="40"/>
      <c r="B80" s="51"/>
      <c r="C80" s="41"/>
      <c r="D80" s="53"/>
      <c r="E80" s="55"/>
      <c r="F80" s="57"/>
      <c r="G80" s="40"/>
      <c r="H80" s="41"/>
      <c r="I80" s="40"/>
      <c r="J80" s="41"/>
      <c r="K80" s="62"/>
      <c r="L80" s="63"/>
      <c r="M80" s="2"/>
      <c r="N80" s="2"/>
      <c r="O80" s="2"/>
      <c r="P80" s="2"/>
    </row>
    <row r="81" spans="1:16" ht="17.25" x14ac:dyDescent="0.3">
      <c r="A81" s="36">
        <v>1</v>
      </c>
      <c r="B81" s="49"/>
      <c r="C81" s="37"/>
      <c r="D81" s="19">
        <v>2</v>
      </c>
      <c r="E81" s="20">
        <v>3</v>
      </c>
      <c r="F81" s="20">
        <v>4</v>
      </c>
      <c r="G81" s="36">
        <v>5</v>
      </c>
      <c r="H81" s="37"/>
      <c r="I81" s="36">
        <v>6</v>
      </c>
      <c r="J81" s="37"/>
      <c r="K81" s="43">
        <v>7</v>
      </c>
      <c r="L81" s="44"/>
      <c r="M81" s="2"/>
      <c r="N81" s="2"/>
      <c r="O81" s="2"/>
      <c r="P81" s="2"/>
    </row>
    <row r="82" spans="1:16" ht="33.75" customHeight="1" x14ac:dyDescent="0.3">
      <c r="A82" s="31" t="s">
        <v>52</v>
      </c>
      <c r="B82" s="35"/>
      <c r="C82" s="32"/>
      <c r="D82" s="20" t="s">
        <v>91</v>
      </c>
      <c r="E82" s="20">
        <v>1</v>
      </c>
      <c r="F82" s="20">
        <v>800</v>
      </c>
      <c r="G82" s="36">
        <f>E82*F82</f>
        <v>800</v>
      </c>
      <c r="H82" s="37"/>
      <c r="I82" s="36">
        <v>100</v>
      </c>
      <c r="J82" s="37"/>
      <c r="K82" s="36">
        <f>SUM(E82*I82)</f>
        <v>100</v>
      </c>
      <c r="L82" s="37"/>
      <c r="M82" s="2"/>
      <c r="N82" s="2"/>
      <c r="O82" s="2"/>
      <c r="P82" s="2"/>
    </row>
    <row r="83" spans="1:16" ht="17.25" x14ac:dyDescent="0.3">
      <c r="A83" s="31" t="s">
        <v>53</v>
      </c>
      <c r="B83" s="35"/>
      <c r="C83" s="32"/>
      <c r="D83" s="20" t="s">
        <v>91</v>
      </c>
      <c r="E83" s="20">
        <v>1</v>
      </c>
      <c r="F83" s="20">
        <v>1000</v>
      </c>
      <c r="G83" s="36">
        <f t="shared" ref="G83:G90" si="2">E83*F83</f>
        <v>1000</v>
      </c>
      <c r="H83" s="37"/>
      <c r="I83" s="36">
        <v>120</v>
      </c>
      <c r="J83" s="37"/>
      <c r="K83" s="36">
        <f t="shared" ref="K83:K95" si="3">SUM(E83*I83)</f>
        <v>120</v>
      </c>
      <c r="L83" s="37"/>
      <c r="M83" s="2"/>
      <c r="N83" s="2"/>
      <c r="O83" s="2"/>
      <c r="P83" s="2"/>
    </row>
    <row r="84" spans="1:16" ht="17.25" x14ac:dyDescent="0.3">
      <c r="A84" s="31" t="s">
        <v>92</v>
      </c>
      <c r="B84" s="35"/>
      <c r="C84" s="32"/>
      <c r="D84" s="20" t="s">
        <v>91</v>
      </c>
      <c r="E84" s="20">
        <v>2</v>
      </c>
      <c r="F84" s="20">
        <v>2000</v>
      </c>
      <c r="G84" s="36">
        <f t="shared" si="2"/>
        <v>4000</v>
      </c>
      <c r="H84" s="37"/>
      <c r="I84" s="36">
        <v>300</v>
      </c>
      <c r="J84" s="37"/>
      <c r="K84" s="36">
        <f t="shared" si="3"/>
        <v>600</v>
      </c>
      <c r="L84" s="37"/>
      <c r="M84" s="2"/>
      <c r="N84" s="2"/>
      <c r="O84" s="2"/>
      <c r="P84" s="2"/>
    </row>
    <row r="85" spans="1:16" ht="17.25" x14ac:dyDescent="0.3">
      <c r="A85" s="31" t="s">
        <v>98</v>
      </c>
      <c r="B85" s="35"/>
      <c r="C85" s="32"/>
      <c r="D85" s="20" t="s">
        <v>93</v>
      </c>
      <c r="E85" s="20">
        <v>3</v>
      </c>
      <c r="F85" s="20">
        <v>350</v>
      </c>
      <c r="G85" s="36">
        <f t="shared" si="2"/>
        <v>1050</v>
      </c>
      <c r="H85" s="37"/>
      <c r="I85" s="36">
        <v>100</v>
      </c>
      <c r="J85" s="37"/>
      <c r="K85" s="36">
        <f t="shared" si="3"/>
        <v>300</v>
      </c>
      <c r="L85" s="37"/>
      <c r="M85" s="2"/>
      <c r="N85" s="2"/>
      <c r="O85" s="2"/>
      <c r="P85" s="2"/>
    </row>
    <row r="86" spans="1:16" ht="17.25" x14ac:dyDescent="0.3">
      <c r="A86" s="31" t="s">
        <v>97</v>
      </c>
      <c r="B86" s="35"/>
      <c r="C86" s="32"/>
      <c r="D86" s="20" t="s">
        <v>93</v>
      </c>
      <c r="E86" s="20">
        <v>1</v>
      </c>
      <c r="F86" s="20">
        <v>1000</v>
      </c>
      <c r="G86" s="36">
        <f t="shared" ref="G86" si="4">E86*F86</f>
        <v>1000</v>
      </c>
      <c r="H86" s="37"/>
      <c r="I86" s="36">
        <v>150</v>
      </c>
      <c r="J86" s="37"/>
      <c r="K86" s="36">
        <f t="shared" si="3"/>
        <v>150</v>
      </c>
      <c r="L86" s="37"/>
      <c r="M86" s="2"/>
      <c r="N86" s="2"/>
      <c r="O86" s="2"/>
      <c r="P86" s="2"/>
    </row>
    <row r="87" spans="1:16" ht="17.25" x14ac:dyDescent="0.3">
      <c r="A87" s="31" t="s">
        <v>54</v>
      </c>
      <c r="B87" s="35"/>
      <c r="C87" s="32"/>
      <c r="D87" s="20" t="s">
        <v>91</v>
      </c>
      <c r="E87" s="20">
        <v>1</v>
      </c>
      <c r="F87" s="20">
        <v>1200</v>
      </c>
      <c r="G87" s="36">
        <f t="shared" si="2"/>
        <v>1200</v>
      </c>
      <c r="H87" s="37"/>
      <c r="I87" s="36">
        <v>200</v>
      </c>
      <c r="J87" s="37"/>
      <c r="K87" s="36">
        <f t="shared" si="3"/>
        <v>200</v>
      </c>
      <c r="L87" s="37"/>
      <c r="M87" s="2"/>
      <c r="N87" s="2"/>
      <c r="O87" s="2"/>
      <c r="P87" s="2"/>
    </row>
    <row r="88" spans="1:16" ht="17.25" x14ac:dyDescent="0.3">
      <c r="A88" s="31" t="s">
        <v>55</v>
      </c>
      <c r="B88" s="35"/>
      <c r="C88" s="32"/>
      <c r="D88" s="20" t="s">
        <v>91</v>
      </c>
      <c r="E88" s="20">
        <v>1</v>
      </c>
      <c r="F88" s="20">
        <v>800</v>
      </c>
      <c r="G88" s="36">
        <f t="shared" si="2"/>
        <v>800</v>
      </c>
      <c r="H88" s="37"/>
      <c r="I88" s="36">
        <v>200</v>
      </c>
      <c r="J88" s="37"/>
      <c r="K88" s="36">
        <f t="shared" si="3"/>
        <v>200</v>
      </c>
      <c r="L88" s="37"/>
      <c r="M88" s="2"/>
      <c r="N88" s="2"/>
      <c r="O88" s="2"/>
      <c r="P88" s="2"/>
    </row>
    <row r="89" spans="1:16" ht="17.25" x14ac:dyDescent="0.3">
      <c r="A89" s="31" t="s">
        <v>57</v>
      </c>
      <c r="B89" s="35"/>
      <c r="C89" s="32"/>
      <c r="D89" s="20" t="s">
        <v>91</v>
      </c>
      <c r="E89" s="20">
        <v>1</v>
      </c>
      <c r="F89" s="20">
        <v>1500</v>
      </c>
      <c r="G89" s="36">
        <f t="shared" si="2"/>
        <v>1500</v>
      </c>
      <c r="H89" s="37"/>
      <c r="I89" s="36">
        <v>200</v>
      </c>
      <c r="J89" s="37"/>
      <c r="K89" s="36">
        <f t="shared" si="3"/>
        <v>200</v>
      </c>
      <c r="L89" s="37"/>
      <c r="M89" s="2"/>
      <c r="N89" s="2"/>
      <c r="O89" s="2"/>
      <c r="P89" s="2"/>
    </row>
    <row r="90" spans="1:16" ht="17.25" x14ac:dyDescent="0.3">
      <c r="A90" s="31" t="s">
        <v>56</v>
      </c>
      <c r="B90" s="35"/>
      <c r="C90" s="32"/>
      <c r="D90" s="20" t="s">
        <v>91</v>
      </c>
      <c r="E90" s="20">
        <v>2</v>
      </c>
      <c r="F90" s="20">
        <v>800</v>
      </c>
      <c r="G90" s="36">
        <f t="shared" si="2"/>
        <v>1600</v>
      </c>
      <c r="H90" s="37"/>
      <c r="I90" s="36">
        <v>150</v>
      </c>
      <c r="J90" s="37"/>
      <c r="K90" s="36">
        <f t="shared" si="3"/>
        <v>300</v>
      </c>
      <c r="L90" s="37"/>
      <c r="M90" s="2"/>
      <c r="N90" s="2"/>
      <c r="O90" s="2"/>
      <c r="P90" s="2"/>
    </row>
    <row r="91" spans="1:16" ht="17.25" x14ac:dyDescent="0.3">
      <c r="A91" s="31" t="s">
        <v>58</v>
      </c>
      <c r="B91" s="35"/>
      <c r="C91" s="32"/>
      <c r="D91" s="20" t="s">
        <v>91</v>
      </c>
      <c r="E91" s="20">
        <v>2</v>
      </c>
      <c r="F91" s="20">
        <v>1200</v>
      </c>
      <c r="G91" s="36">
        <f t="shared" ref="G91:G95" si="5">E91*F91</f>
        <v>2400</v>
      </c>
      <c r="H91" s="37"/>
      <c r="I91" s="36">
        <v>300</v>
      </c>
      <c r="J91" s="37"/>
      <c r="K91" s="36">
        <f t="shared" si="3"/>
        <v>600</v>
      </c>
      <c r="L91" s="37"/>
      <c r="M91" s="2"/>
      <c r="N91" s="2"/>
      <c r="O91" s="2"/>
      <c r="P91" s="2"/>
    </row>
    <row r="92" spans="1:16" ht="17.25" x14ac:dyDescent="0.3">
      <c r="A92" s="31" t="s">
        <v>94</v>
      </c>
      <c r="B92" s="35"/>
      <c r="C92" s="32"/>
      <c r="D92" s="20" t="s">
        <v>93</v>
      </c>
      <c r="E92" s="20">
        <v>3</v>
      </c>
      <c r="F92" s="20">
        <v>2500</v>
      </c>
      <c r="G92" s="36">
        <f t="shared" si="5"/>
        <v>7500</v>
      </c>
      <c r="H92" s="37"/>
      <c r="I92" s="36">
        <v>500</v>
      </c>
      <c r="J92" s="37"/>
      <c r="K92" s="36">
        <f t="shared" si="3"/>
        <v>1500</v>
      </c>
      <c r="L92" s="37"/>
      <c r="M92" s="2"/>
      <c r="N92" s="2"/>
      <c r="O92" s="2"/>
      <c r="P92" s="2"/>
    </row>
    <row r="93" spans="1:16" ht="34.5" customHeight="1" x14ac:dyDescent="0.3">
      <c r="A93" s="31" t="s">
        <v>95</v>
      </c>
      <c r="B93" s="35"/>
      <c r="C93" s="32"/>
      <c r="D93" s="20" t="s">
        <v>93</v>
      </c>
      <c r="E93" s="20">
        <v>3</v>
      </c>
      <c r="F93" s="20">
        <v>3200</v>
      </c>
      <c r="G93" s="36">
        <f t="shared" ref="G93" si="6">E93*F93</f>
        <v>9600</v>
      </c>
      <c r="H93" s="37"/>
      <c r="I93" s="36">
        <v>800</v>
      </c>
      <c r="J93" s="37"/>
      <c r="K93" s="36">
        <f t="shared" si="3"/>
        <v>2400</v>
      </c>
      <c r="L93" s="37"/>
      <c r="M93" s="2"/>
      <c r="N93" s="2"/>
      <c r="O93" s="2"/>
      <c r="P93" s="2"/>
    </row>
    <row r="94" spans="1:16" ht="17.25" x14ac:dyDescent="0.3">
      <c r="A94" s="31" t="s">
        <v>96</v>
      </c>
      <c r="B94" s="35"/>
      <c r="C94" s="32"/>
      <c r="D94" s="20" t="s">
        <v>91</v>
      </c>
      <c r="E94" s="20">
        <v>1</v>
      </c>
      <c r="F94" s="20">
        <v>3000</v>
      </c>
      <c r="G94" s="36">
        <f t="shared" si="5"/>
        <v>3000</v>
      </c>
      <c r="H94" s="37"/>
      <c r="I94" s="36">
        <v>800</v>
      </c>
      <c r="J94" s="37"/>
      <c r="K94" s="36">
        <f t="shared" si="3"/>
        <v>800</v>
      </c>
      <c r="L94" s="37"/>
      <c r="M94" s="2"/>
      <c r="N94" s="2"/>
      <c r="O94" s="2"/>
      <c r="P94" s="2"/>
    </row>
    <row r="95" spans="1:16" ht="17.25" x14ac:dyDescent="0.3">
      <c r="A95" s="31" t="s">
        <v>99</v>
      </c>
      <c r="B95" s="35"/>
      <c r="C95" s="32"/>
      <c r="D95" s="20" t="s">
        <v>93</v>
      </c>
      <c r="E95" s="20">
        <v>10</v>
      </c>
      <c r="F95" s="20">
        <v>2000</v>
      </c>
      <c r="G95" s="36">
        <f t="shared" si="5"/>
        <v>20000</v>
      </c>
      <c r="H95" s="37"/>
      <c r="I95" s="36">
        <v>850</v>
      </c>
      <c r="J95" s="37"/>
      <c r="K95" s="36">
        <f t="shared" si="3"/>
        <v>8500</v>
      </c>
      <c r="L95" s="37"/>
      <c r="M95" s="2"/>
      <c r="N95" s="2"/>
      <c r="O95" s="2"/>
      <c r="P95" s="2"/>
    </row>
    <row r="96" spans="1:16" ht="17.25" x14ac:dyDescent="0.3">
      <c r="A96" s="36" t="s">
        <v>20</v>
      </c>
      <c r="B96" s="49"/>
      <c r="C96" s="37"/>
      <c r="D96" s="13"/>
      <c r="E96" s="13">
        <f>SUM(E82:E95)</f>
        <v>32</v>
      </c>
      <c r="F96" s="20" t="s">
        <v>21</v>
      </c>
      <c r="G96" s="36">
        <f>SUM(G82:G95)</f>
        <v>55450</v>
      </c>
      <c r="H96" s="37"/>
      <c r="I96" s="36" t="s">
        <v>21</v>
      </c>
      <c r="J96" s="37"/>
      <c r="K96" s="43">
        <f>SUM(K82:K95)</f>
        <v>15970</v>
      </c>
      <c r="L96" s="44"/>
      <c r="M96" s="2"/>
      <c r="N96" s="2"/>
      <c r="O96" s="2"/>
      <c r="P96" s="2"/>
    </row>
    <row r="97" spans="1:16" ht="7.5" customHeight="1" x14ac:dyDescent="0.3">
      <c r="A97" s="25"/>
      <c r="B97" s="25"/>
      <c r="C97" s="25"/>
      <c r="D97" s="26"/>
      <c r="E97" s="26"/>
      <c r="F97" s="25"/>
      <c r="G97" s="25"/>
      <c r="H97" s="25"/>
      <c r="I97" s="25"/>
      <c r="J97" s="25"/>
      <c r="K97" s="27"/>
      <c r="L97" s="27"/>
      <c r="M97" s="2"/>
      <c r="N97" s="2"/>
      <c r="O97" s="2"/>
      <c r="P97" s="2"/>
    </row>
    <row r="98" spans="1:16" ht="17.25" x14ac:dyDescent="0.3">
      <c r="A98" s="30" t="s">
        <v>101</v>
      </c>
      <c r="B98" s="25"/>
      <c r="C98" s="25"/>
      <c r="D98" s="26"/>
      <c r="E98" s="26"/>
      <c r="F98" s="25"/>
      <c r="G98" s="25"/>
      <c r="H98" s="25"/>
      <c r="I98" s="25"/>
      <c r="J98" s="25"/>
      <c r="K98" s="27"/>
      <c r="L98" s="27"/>
      <c r="M98" s="2"/>
      <c r="N98" s="2"/>
      <c r="O98" s="2"/>
      <c r="P98" s="2"/>
    </row>
    <row r="99" spans="1:16" ht="17.25" x14ac:dyDescent="0.3">
      <c r="A99" s="25"/>
      <c r="B99" s="25"/>
      <c r="C99" s="25"/>
      <c r="D99" s="26"/>
      <c r="E99" s="26"/>
      <c r="F99" s="25"/>
      <c r="G99" s="25"/>
      <c r="H99" s="25"/>
      <c r="I99" s="25"/>
      <c r="J99" s="25"/>
      <c r="K99" s="27"/>
      <c r="L99" s="27"/>
      <c r="M99" s="2"/>
      <c r="N99" s="2"/>
      <c r="O99" s="2"/>
      <c r="P99" s="2"/>
    </row>
    <row r="100" spans="1:16" ht="18.75" x14ac:dyDescent="0.25">
      <c r="A100" s="59" t="s">
        <v>22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</row>
    <row r="101" spans="1:16" ht="18.75" customHeight="1" x14ac:dyDescent="0.3">
      <c r="A101" s="74" t="s">
        <v>23</v>
      </c>
      <c r="B101" s="76"/>
      <c r="C101" s="75"/>
      <c r="D101" s="74" t="s">
        <v>24</v>
      </c>
      <c r="E101" s="75"/>
      <c r="F101" s="68" t="s">
        <v>23</v>
      </c>
      <c r="G101" s="68"/>
      <c r="H101" s="68"/>
      <c r="I101" s="80" t="s">
        <v>24</v>
      </c>
      <c r="J101" s="81"/>
      <c r="K101" s="2"/>
      <c r="L101" s="2"/>
      <c r="M101" s="2"/>
      <c r="N101" s="2"/>
      <c r="O101" s="2"/>
    </row>
    <row r="102" spans="1:16" ht="17.25" x14ac:dyDescent="0.3">
      <c r="A102" s="77" t="s">
        <v>25</v>
      </c>
      <c r="B102" s="78"/>
      <c r="C102" s="79"/>
      <c r="D102" s="74">
        <v>0</v>
      </c>
      <c r="E102" s="75"/>
      <c r="F102" s="77" t="s">
        <v>26</v>
      </c>
      <c r="G102" s="78"/>
      <c r="H102" s="79"/>
      <c r="I102" s="43">
        <v>0</v>
      </c>
      <c r="J102" s="44"/>
      <c r="K102" s="2"/>
      <c r="L102" s="2"/>
      <c r="M102" s="2"/>
      <c r="N102" s="2"/>
      <c r="O102" s="2"/>
    </row>
    <row r="103" spans="1:16" ht="17.25" x14ac:dyDescent="0.3">
      <c r="A103" s="77" t="s">
        <v>27</v>
      </c>
      <c r="B103" s="78"/>
      <c r="C103" s="79"/>
      <c r="D103" s="74">
        <v>0</v>
      </c>
      <c r="E103" s="75"/>
      <c r="F103" s="46" t="s">
        <v>115</v>
      </c>
      <c r="G103" s="46"/>
      <c r="H103" s="46"/>
      <c r="I103" s="43">
        <v>0</v>
      </c>
      <c r="J103" s="44"/>
      <c r="K103" s="2"/>
      <c r="L103" s="2"/>
      <c r="M103" s="2"/>
      <c r="N103" s="2"/>
      <c r="O103" s="2"/>
    </row>
    <row r="104" spans="1:16" ht="34.5" customHeight="1" x14ac:dyDescent="0.3">
      <c r="A104" s="77" t="s">
        <v>28</v>
      </c>
      <c r="B104" s="78"/>
      <c r="C104" s="79"/>
      <c r="D104" s="74">
        <v>0</v>
      </c>
      <c r="E104" s="75"/>
      <c r="F104" s="46" t="s">
        <v>44</v>
      </c>
      <c r="G104" s="46"/>
      <c r="H104" s="46"/>
      <c r="I104" s="43">
        <f>K96</f>
        <v>15970</v>
      </c>
      <c r="J104" s="44"/>
      <c r="K104" s="2"/>
      <c r="L104" s="2"/>
      <c r="M104" s="2"/>
      <c r="N104" s="2"/>
      <c r="O104" s="2"/>
    </row>
    <row r="105" spans="1:16" ht="17.25" customHeight="1" x14ac:dyDescent="0.3">
      <c r="A105" s="77" t="s">
        <v>29</v>
      </c>
      <c r="B105" s="78"/>
      <c r="C105" s="79"/>
      <c r="D105" s="74">
        <v>2000</v>
      </c>
      <c r="E105" s="75"/>
      <c r="F105" s="74" t="s">
        <v>16</v>
      </c>
      <c r="G105" s="76"/>
      <c r="H105" s="75"/>
      <c r="I105" s="74">
        <f>SUM(D102:E105)+SUM(I102:J104)</f>
        <v>17970</v>
      </c>
      <c r="J105" s="75"/>
      <c r="K105" s="2"/>
      <c r="L105" s="2"/>
      <c r="M105" s="2"/>
      <c r="N105" s="2"/>
      <c r="O105" s="2"/>
    </row>
    <row r="106" spans="1:16" ht="17.25" x14ac:dyDescent="0.3">
      <c r="A106" s="3"/>
      <c r="B106" s="3"/>
      <c r="C106" s="3"/>
      <c r="D106" s="10"/>
      <c r="E106" s="10"/>
      <c r="F106" s="10"/>
      <c r="G106" s="10"/>
      <c r="H106" s="2"/>
      <c r="I106" s="2"/>
      <c r="J106" s="2"/>
      <c r="K106" s="2"/>
      <c r="L106" s="2"/>
    </row>
    <row r="107" spans="1:16" ht="17.25" x14ac:dyDescent="0.3">
      <c r="A107" s="8"/>
      <c r="B107" s="9"/>
      <c r="C107" s="9"/>
      <c r="D107" s="2"/>
      <c r="E107" s="2"/>
      <c r="F107" s="2"/>
      <c r="G107" s="14"/>
      <c r="H107" s="15"/>
      <c r="I107" s="15"/>
      <c r="J107" s="15"/>
      <c r="K107" s="15"/>
      <c r="L107" s="16"/>
      <c r="M107" s="17"/>
      <c r="N107" s="17"/>
    </row>
    <row r="108" spans="1:16" ht="17.25" x14ac:dyDescent="0.3">
      <c r="A108" s="4" t="s">
        <v>46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6" ht="17.25" x14ac:dyDescent="0.3">
      <c r="A109" s="5" t="s">
        <v>45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6" ht="17.25" x14ac:dyDescent="0.3">
      <c r="A110" s="4" t="s">
        <v>47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6" ht="17.25" x14ac:dyDescent="0.3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6" ht="40.5" customHeight="1" x14ac:dyDescent="0.25">
      <c r="A112" s="45" t="s">
        <v>34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ht="17.25" x14ac:dyDescent="0.3">
      <c r="A113" s="6" t="s">
        <v>35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7.25" x14ac:dyDescent="0.3">
      <c r="A114" s="6" t="s">
        <v>36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7.25" x14ac:dyDescent="0.3">
      <c r="A115" s="6" t="s">
        <v>37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7.25" x14ac:dyDescent="0.3">
      <c r="A116" s="6" t="s">
        <v>38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7.2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7.2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7.2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7.2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</sheetData>
  <mergeCells count="231">
    <mergeCell ref="H45:L45"/>
    <mergeCell ref="H47:L47"/>
    <mergeCell ref="H48:L48"/>
    <mergeCell ref="H49:L49"/>
    <mergeCell ref="H50:L50"/>
    <mergeCell ref="H51:L51"/>
    <mergeCell ref="H54:L54"/>
    <mergeCell ref="H55:L55"/>
    <mergeCell ref="E46:G46"/>
    <mergeCell ref="H60:L60"/>
    <mergeCell ref="E60:G60"/>
    <mergeCell ref="A60:B60"/>
    <mergeCell ref="A56:B56"/>
    <mergeCell ref="A57:B57"/>
    <mergeCell ref="E49:G49"/>
    <mergeCell ref="A43:B43"/>
    <mergeCell ref="E43:G43"/>
    <mergeCell ref="A45:B45"/>
    <mergeCell ref="E45:G45"/>
    <mergeCell ref="A46:B46"/>
    <mergeCell ref="A44:B44"/>
    <mergeCell ref="E44:G44"/>
    <mergeCell ref="A48:B48"/>
    <mergeCell ref="E48:G48"/>
    <mergeCell ref="H53:L53"/>
    <mergeCell ref="H41:L41"/>
    <mergeCell ref="H42:L42"/>
    <mergeCell ref="H43:L43"/>
    <mergeCell ref="H44:L44"/>
    <mergeCell ref="G96:H96"/>
    <mergeCell ref="A82:C82"/>
    <mergeCell ref="A96:C96"/>
    <mergeCell ref="I96:J96"/>
    <mergeCell ref="H64:L64"/>
    <mergeCell ref="A63:B63"/>
    <mergeCell ref="E63:G63"/>
    <mergeCell ref="A90:C90"/>
    <mergeCell ref="A94:C94"/>
    <mergeCell ref="A95:C95"/>
    <mergeCell ref="I91:J91"/>
    <mergeCell ref="I92:J92"/>
    <mergeCell ref="I94:J94"/>
    <mergeCell ref="K96:L96"/>
    <mergeCell ref="G95:H95"/>
    <mergeCell ref="K90:L90"/>
    <mergeCell ref="K94:L94"/>
    <mergeCell ref="K95:L95"/>
    <mergeCell ref="I95:J95"/>
    <mergeCell ref="A93:C93"/>
    <mergeCell ref="G93:H93"/>
    <mergeCell ref="I101:J101"/>
    <mergeCell ref="F101:H101"/>
    <mergeCell ref="A5:N5"/>
    <mergeCell ref="A6:N6"/>
    <mergeCell ref="A7:N7"/>
    <mergeCell ref="A8:N8"/>
    <mergeCell ref="A9:N9"/>
    <mergeCell ref="A12:N12"/>
    <mergeCell ref="A13:N13"/>
    <mergeCell ref="A42:B42"/>
    <mergeCell ref="E42:G42"/>
    <mergeCell ref="A11:N11"/>
    <mergeCell ref="A10:N10"/>
    <mergeCell ref="A27:L27"/>
    <mergeCell ref="A22:N22"/>
    <mergeCell ref="A20:N20"/>
    <mergeCell ref="A19:N19"/>
    <mergeCell ref="A16:N16"/>
    <mergeCell ref="A15:N15"/>
    <mergeCell ref="A14:N14"/>
    <mergeCell ref="A17:N17"/>
    <mergeCell ref="A18:N18"/>
    <mergeCell ref="A23:N23"/>
    <mergeCell ref="D26:E26"/>
    <mergeCell ref="A103:C103"/>
    <mergeCell ref="A104:C104"/>
    <mergeCell ref="A105:C105"/>
    <mergeCell ref="D102:E102"/>
    <mergeCell ref="D103:E103"/>
    <mergeCell ref="D104:E104"/>
    <mergeCell ref="D105:E105"/>
    <mergeCell ref="F102:H102"/>
    <mergeCell ref="F103:H103"/>
    <mergeCell ref="A28:L28"/>
    <mergeCell ref="H62:L62"/>
    <mergeCell ref="A62:B62"/>
    <mergeCell ref="E40:G40"/>
    <mergeCell ref="E41:G41"/>
    <mergeCell ref="H40:L40"/>
    <mergeCell ref="E62:G62"/>
    <mergeCell ref="A40:B40"/>
    <mergeCell ref="A41:B41"/>
    <mergeCell ref="H56:L56"/>
    <mergeCell ref="H57:L57"/>
    <mergeCell ref="E56:G56"/>
    <mergeCell ref="E57:G57"/>
    <mergeCell ref="H39:L39"/>
    <mergeCell ref="A37:B37"/>
    <mergeCell ref="A39:B39"/>
    <mergeCell ref="A38:B38"/>
    <mergeCell ref="E38:G38"/>
    <mergeCell ref="A49:B49"/>
    <mergeCell ref="H38:L38"/>
    <mergeCell ref="A30:N30"/>
    <mergeCell ref="A31:N31"/>
    <mergeCell ref="A32:N32"/>
    <mergeCell ref="A33:N33"/>
    <mergeCell ref="A2:L2"/>
    <mergeCell ref="A100:L100"/>
    <mergeCell ref="K79:L80"/>
    <mergeCell ref="A34:L34"/>
    <mergeCell ref="A35:L35"/>
    <mergeCell ref="A36:L36"/>
    <mergeCell ref="A72:L72"/>
    <mergeCell ref="A73:L73"/>
    <mergeCell ref="A74:L74"/>
    <mergeCell ref="E37:G37"/>
    <mergeCell ref="E39:G39"/>
    <mergeCell ref="A29:L29"/>
    <mergeCell ref="E70:G70"/>
    <mergeCell ref="H70:L70"/>
    <mergeCell ref="K82:L82"/>
    <mergeCell ref="I90:J90"/>
    <mergeCell ref="G94:H94"/>
    <mergeCell ref="D25:E25"/>
    <mergeCell ref="A4:L4"/>
    <mergeCell ref="H37:L37"/>
    <mergeCell ref="A92:C92"/>
    <mergeCell ref="G90:H90"/>
    <mergeCell ref="G91:H91"/>
    <mergeCell ref="G92:H92"/>
    <mergeCell ref="E52:G52"/>
    <mergeCell ref="A53:B53"/>
    <mergeCell ref="E53:G53"/>
    <mergeCell ref="A58:B58"/>
    <mergeCell ref="E58:G58"/>
    <mergeCell ref="H58:L58"/>
    <mergeCell ref="A47:B47"/>
    <mergeCell ref="A52:B52"/>
    <mergeCell ref="A59:B59"/>
    <mergeCell ref="E59:G59"/>
    <mergeCell ref="H59:L59"/>
    <mergeCell ref="A112:L112"/>
    <mergeCell ref="F104:H104"/>
    <mergeCell ref="I102:J102"/>
    <mergeCell ref="I103:J103"/>
    <mergeCell ref="I104:J104"/>
    <mergeCell ref="I81:J81"/>
    <mergeCell ref="A70:B70"/>
    <mergeCell ref="A81:C81"/>
    <mergeCell ref="A79:C80"/>
    <mergeCell ref="D79:D80"/>
    <mergeCell ref="E79:E80"/>
    <mergeCell ref="F79:F80"/>
    <mergeCell ref="K89:L89"/>
    <mergeCell ref="K91:L91"/>
    <mergeCell ref="K92:L92"/>
    <mergeCell ref="I93:J93"/>
    <mergeCell ref="A89:C89"/>
    <mergeCell ref="G89:H89"/>
    <mergeCell ref="I89:J89"/>
    <mergeCell ref="F105:H105"/>
    <mergeCell ref="I105:J105"/>
    <mergeCell ref="A101:C101"/>
    <mergeCell ref="D101:E101"/>
    <mergeCell ref="A102:C102"/>
    <mergeCell ref="A21:N21"/>
    <mergeCell ref="A87:C87"/>
    <mergeCell ref="G87:H87"/>
    <mergeCell ref="I87:J87"/>
    <mergeCell ref="K87:L87"/>
    <mergeCell ref="K81:L81"/>
    <mergeCell ref="I82:J82"/>
    <mergeCell ref="H66:L66"/>
    <mergeCell ref="A67:B67"/>
    <mergeCell ref="E67:G67"/>
    <mergeCell ref="H67:L67"/>
    <mergeCell ref="A68:B68"/>
    <mergeCell ref="E68:G68"/>
    <mergeCell ref="H68:L68"/>
    <mergeCell ref="A69:B69"/>
    <mergeCell ref="E69:G69"/>
    <mergeCell ref="H69:L69"/>
    <mergeCell ref="H46:L46"/>
    <mergeCell ref="A50:B50"/>
    <mergeCell ref="E50:G50"/>
    <mergeCell ref="A51:B51"/>
    <mergeCell ref="E51:G51"/>
    <mergeCell ref="H52:L52"/>
    <mergeCell ref="E47:G47"/>
    <mergeCell ref="K93:L93"/>
    <mergeCell ref="A86:C86"/>
    <mergeCell ref="G86:H86"/>
    <mergeCell ref="I86:J86"/>
    <mergeCell ref="K86:L86"/>
    <mergeCell ref="A91:C91"/>
    <mergeCell ref="A54:B54"/>
    <mergeCell ref="E54:G54"/>
    <mergeCell ref="A55:B55"/>
    <mergeCell ref="E55:G55"/>
    <mergeCell ref="H63:L63"/>
    <mergeCell ref="A64:B64"/>
    <mergeCell ref="E64:G64"/>
    <mergeCell ref="A61:B61"/>
    <mergeCell ref="E61:G61"/>
    <mergeCell ref="H61:L61"/>
    <mergeCell ref="G79:H80"/>
    <mergeCell ref="G81:H81"/>
    <mergeCell ref="G82:H82"/>
    <mergeCell ref="A65:B65"/>
    <mergeCell ref="E65:G65"/>
    <mergeCell ref="H65:L65"/>
    <mergeCell ref="A88:C88"/>
    <mergeCell ref="G88:H88"/>
    <mergeCell ref="I88:J88"/>
    <mergeCell ref="K88:L88"/>
    <mergeCell ref="A66:B66"/>
    <mergeCell ref="K85:L85"/>
    <mergeCell ref="A85:C85"/>
    <mergeCell ref="G85:H85"/>
    <mergeCell ref="I85:J85"/>
    <mergeCell ref="K83:L83"/>
    <mergeCell ref="A84:C84"/>
    <mergeCell ref="G84:H84"/>
    <mergeCell ref="I84:J84"/>
    <mergeCell ref="K84:L84"/>
    <mergeCell ref="I79:J80"/>
    <mergeCell ref="E66:G66"/>
    <mergeCell ref="A83:C83"/>
    <mergeCell ref="G83:H83"/>
    <mergeCell ref="I83:J83"/>
  </mergeCells>
  <phoneticPr fontId="13" type="noConversion"/>
  <hyperlinks>
    <hyperlink ref="A109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8:A40"/>
  <sheetViews>
    <sheetView workbookViewId="0">
      <selection activeCell="Q18" sqref="Q18"/>
    </sheetView>
  </sheetViews>
  <sheetFormatPr defaultRowHeight="15" x14ac:dyDescent="0.25"/>
  <sheetData>
    <row r="38" ht="15" customHeight="1" x14ac:dyDescent="0.25"/>
    <row r="39" ht="15" customHeight="1" x14ac:dyDescent="0.25"/>
    <row r="40" ht="1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2022-09-26T06:46:45Z</dcterms:modified>
</cp:coreProperties>
</file>