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8B29F7E-C8B7-49FA-BCBD-1A8638390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K65" i="1"/>
  <c r="K66" i="1"/>
  <c r="G65" i="1"/>
  <c r="G66" i="1"/>
  <c r="E51" i="1" l="1"/>
  <c r="E38" i="1" l="1"/>
  <c r="E49" i="1" l="1"/>
  <c r="E48" i="1"/>
  <c r="E47" i="1"/>
  <c r="E46" i="1"/>
  <c r="E45" i="1"/>
  <c r="E43" i="1"/>
  <c r="E42" i="1"/>
  <c r="E41" i="1"/>
  <c r="E40" i="1"/>
  <c r="E50" i="1" l="1"/>
  <c r="E67" i="1"/>
  <c r="K62" i="1"/>
  <c r="G61" i="1"/>
  <c r="K61" i="1"/>
  <c r="E39" i="1" l="1"/>
  <c r="E37" i="1"/>
  <c r="K63" i="1"/>
  <c r="G63" i="1"/>
  <c r="G62" i="1"/>
  <c r="E53" i="1" l="1"/>
  <c r="G64" i="1"/>
  <c r="K64" i="1"/>
  <c r="G67" i="1" l="1"/>
  <c r="K67" i="1"/>
  <c r="I72" i="1" s="1"/>
  <c r="I73" i="1" l="1"/>
</calcChain>
</file>

<file path=xl/sharedStrings.xml><?xml version="1.0" encoding="utf-8"?>
<sst xmlns="http://schemas.openxmlformats.org/spreadsheetml/2006/main" count="96" uniqueCount="87">
  <si>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</si>
  <si>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</si>
  <si>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</si>
  <si>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</si>
  <si>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</si>
  <si>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</si>
  <si>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</si>
  <si>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</si>
  <si>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</si>
  <si>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</si>
  <si>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</si>
  <si>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</si>
  <si>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</si>
  <si>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</si>
  <si>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</si>
  <si>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</si>
  <si>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</si>
  <si>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</si>
  <si>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</si>
  <si>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</si>
  <si>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</si>
  <si>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</si>
  <si>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</si>
  <si>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</si>
  <si>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</si>
  <si>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</si>
  <si>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</si>
  <si>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</si>
  <si>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</si>
  <si>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</si>
  <si>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</si>
  <si>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</si>
  <si>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</si>
  <si>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</si>
  <si>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</si>
  <si>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</si>
  <si>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</si>
  <si>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</si>
  <si>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</si>
  <si>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</si>
  <si>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</si>
  <si>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</si>
  <si>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</si>
  <si>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</si>
  <si>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</si>
  <si>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</si>
  <si>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Аренда помещения</t>
  </si>
  <si>
    <t xml:space="preserve">Фритюрница </t>
  </si>
  <si>
    <t xml:space="preserve">Гриль контактный </t>
  </si>
  <si>
    <t xml:space="preserve">Ванна моечная </t>
  </si>
  <si>
    <t xml:space="preserve">Стол производственный </t>
  </si>
  <si>
    <t>Смеситель для кухни</t>
  </si>
  <si>
    <t xml:space="preserve">Доска разделочная </t>
  </si>
  <si>
    <t>Картофель фри</t>
  </si>
  <si>
    <t>Чай/Кофе</t>
  </si>
  <si>
    <t>шт</t>
  </si>
  <si>
    <t>Сок</t>
  </si>
  <si>
    <t>Весы</t>
  </si>
  <si>
    <t>Барная стойка</t>
  </si>
  <si>
    <t>Вентиляционное оборудование</t>
  </si>
  <si>
    <t>Холодильник</t>
  </si>
  <si>
    <t>Кухонный гарнитур</t>
  </si>
  <si>
    <t xml:space="preserve">Варочная поверхность 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</si>
  <si>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</si>
  <si>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</si>
  <si>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</si>
  <si>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</si>
  <si>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</si>
  <si>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</si>
  <si>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</si>
  <si>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</si>
  <si>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</si>
  <si>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</si>
  <si>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>Имеющееся оборудование/имущество для бизнеса: Не имеется собственного оборудования</t>
  </si>
  <si>
    <r>
      <t xml:space="preserve"> НПД (самозанятый)   </t>
    </r>
    <r>
      <rPr>
        <b/>
        <sz val="13"/>
        <color theme="1"/>
        <rFont val="Times New Roman"/>
        <family val="1"/>
        <charset val="204"/>
      </rPr>
      <t>х ИП (</t>
    </r>
    <r>
      <rPr>
        <b/>
        <u/>
        <sz val="13"/>
        <color theme="1"/>
        <rFont val="Times New Roman"/>
        <family val="1"/>
        <charset val="204"/>
      </rPr>
      <t>Патент</t>
    </r>
    <r>
      <rPr>
        <b/>
        <sz val="13"/>
        <color theme="1"/>
        <rFont val="Times New Roman"/>
        <family val="1"/>
        <charset val="204"/>
      </rPr>
      <t xml:space="preserve">, УСН) </t>
    </r>
  </si>
  <si>
    <r>
      <rPr>
        <b/>
        <sz val="13"/>
        <color theme="1"/>
        <rFont val="Times New Roman"/>
        <family val="1"/>
        <charset val="204"/>
      </rPr>
      <t xml:space="preserve"> х </t>
    </r>
    <r>
      <rPr>
        <b/>
        <u/>
        <sz val="13"/>
        <color theme="1"/>
        <rFont val="Times New Roman"/>
        <family val="1"/>
        <charset val="204"/>
      </rPr>
      <t>Не будет сотрудников</t>
    </r>
  </si>
  <si>
    <t>Пицца мясная в ассортименте</t>
  </si>
  <si>
    <t>Пицца "ассорти"</t>
  </si>
  <si>
    <t xml:space="preserve">Вегетарианская пицца </t>
  </si>
  <si>
    <t>аренда онлайн-кассы</t>
  </si>
  <si>
    <t>Источники финансирования: (если требуется более 350 000 руб. инвестиций)</t>
  </si>
  <si>
    <t>Потребители товара (работ, услуг) – целевая аудитория: Физические лица</t>
  </si>
  <si>
    <t>Рынки сбыта, наличие договоров поставки товара (работ, услуг): В процессе работы</t>
  </si>
  <si>
    <t>Реклама товара (работ, услуг): Социальные сети, раздача листовок, агрегаторы доставки, сарафанное радио, вывеска</t>
  </si>
  <si>
    <t xml:space="preserve">Вид деятельности по ОКВЭД:   </t>
  </si>
  <si>
    <t>описание производимого товара (работ, услуг): Пицца, картофель фри, чай, кофе, соки</t>
  </si>
  <si>
    <t>Название проекта: Пиццерия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</si>
</sst>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5"/>
  <sheetViews>
    <sheetView tabSelected="1" view="pageLayout" topLeftCell="A28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3" width="8.5703125" customWidth="1"/>
  </cols>
  <sheetData>
    <row r="2" spans="1:14" ht="18.7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ht="18.75" x14ac:dyDescent="0.25">
      <c r="A3" s="1"/>
    </row>
    <row r="4" spans="1:14" ht="18.75" x14ac:dyDescent="0.25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16.5" x14ac:dyDescent="0.25">
      <c r="A5" s="63" t="s">
        <v>63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6.5" x14ac:dyDescent="0.25">
      <c r="A6" s="63" t="s">
        <v>64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6.5" x14ac:dyDescent="0.25">
      <c r="A7" s="63" t="s">
        <v>65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6.5" x14ac:dyDescent="0.25">
      <c r="A8" s="63" t="s">
        <v>66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6.5" x14ac:dyDescent="0.25">
      <c r="A9" s="63" t="s">
        <v>67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6.5" x14ac:dyDescent="0.25">
      <c r="A10" s="63" t="s">
        <v>68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6.5" x14ac:dyDescent="0.25">
      <c r="A11" s="63" t="s">
        <v>69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6.5" x14ac:dyDescent="0.25">
      <c r="A12" s="63" t="s">
        <v>70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6.5" x14ac:dyDescent="0.25">
      <c r="A13" s="63" t="s">
        <v>71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6.5" x14ac:dyDescent="0.25">
      <c r="A14" s="64" t="s">
        <v>72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6.5" x14ac:dyDescent="0.25">
      <c r="A15" s="53" t="s">
        <v>86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6.5" x14ac:dyDescent="0.25">
      <c r="A16" s="53" t="s">
        <v>84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6.5" x14ac:dyDescent="0.25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6.5" x14ac:dyDescent="0.25">
      <c r="A18" s="53" t="s">
        <v>74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 customHeight="1" x14ac:dyDescent="0.25">
      <c r="A19" s="53" t="s">
        <v>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5.7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6.5" x14ac:dyDescent="0.25">
      <c r="A21" s="52" t="s">
        <v>85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6.5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6.5" x14ac:dyDescent="0.25">
      <c r="A23" s="63" t="s">
        <v>73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8.75" x14ac:dyDescent="0.25">
      <c r="A24" s="50" t="s">
        <v>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4" ht="35.25" customHeight="1" x14ac:dyDescent="0.3">
      <c r="A25" s="7" t="s">
        <v>4</v>
      </c>
      <c r="B25" s="7" t="s">
        <v>5</v>
      </c>
      <c r="C25" s="7" t="s">
        <v>6</v>
      </c>
      <c r="D25" s="24" t="s">
        <v>7</v>
      </c>
      <c r="E25" s="24"/>
      <c r="F25" s="2"/>
      <c r="G25" s="2"/>
      <c r="H25" s="2"/>
      <c r="I25" s="2"/>
      <c r="J25" s="2"/>
      <c r="K25" s="2"/>
      <c r="L25" s="2"/>
    </row>
    <row r="26" spans="1:14" ht="17.25" x14ac:dyDescent="0.3">
      <c r="A26" s="9"/>
      <c r="B26" s="9"/>
      <c r="C26" s="9"/>
      <c r="D26" s="42"/>
      <c r="E26" s="42"/>
      <c r="F26" s="2"/>
      <c r="G26" s="2"/>
      <c r="H26" s="2"/>
      <c r="I26" s="2"/>
      <c r="J26" s="2"/>
      <c r="K26" s="2"/>
      <c r="L26" s="2"/>
    </row>
    <row r="27" spans="1:14" ht="16.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4" ht="16.5" x14ac:dyDescent="0.25">
      <c r="A28" s="66" t="s">
        <v>75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4" ht="18.75" x14ac:dyDescent="0.25">
      <c r="A29" s="68" t="s">
        <v>33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4" ht="16.5" x14ac:dyDescent="0.25">
      <c r="A30" s="63" t="s">
        <v>81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6.5" x14ac:dyDescent="0.25">
      <c r="A31" s="63" t="s">
        <v>82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6.5" x14ac:dyDescent="0.25">
      <c r="A32" s="63" t="s">
        <v>83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2" ht="18.75" x14ac:dyDescent="0.25">
      <c r="A33" s="58" t="s">
        <v>34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6.5" x14ac:dyDescent="0.25">
      <c r="A34" s="43" t="s">
        <v>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33.75" customHeight="1" x14ac:dyDescent="0.25">
      <c r="A35" s="14" t="s">
        <v>9</v>
      </c>
      <c r="B35" s="16"/>
      <c r="C35" s="7" t="s">
        <v>10</v>
      </c>
      <c r="D35" s="7" t="s">
        <v>11</v>
      </c>
      <c r="E35" s="24" t="s">
        <v>12</v>
      </c>
      <c r="F35" s="24"/>
      <c r="G35" s="24"/>
      <c r="H35" s="48" t="s">
        <v>13</v>
      </c>
      <c r="I35" s="48"/>
      <c r="J35" s="48"/>
      <c r="K35" s="48"/>
      <c r="L35" s="48"/>
    </row>
    <row r="36" spans="1:12" ht="33.75" customHeight="1" x14ac:dyDescent="0.25">
      <c r="A36" s="27" t="s">
        <v>44</v>
      </c>
      <c r="B36" s="28"/>
      <c r="C36" s="8"/>
      <c r="D36" s="8"/>
      <c r="E36" s="41"/>
      <c r="F36" s="41"/>
      <c r="G36" s="41"/>
      <c r="H36" s="41"/>
      <c r="I36" s="41"/>
      <c r="J36" s="41"/>
      <c r="K36" s="41"/>
      <c r="L36" s="41"/>
    </row>
    <row r="37" spans="1:12" ht="17.25" x14ac:dyDescent="0.25">
      <c r="A37" s="27" t="s">
        <v>14</v>
      </c>
      <c r="B37" s="28"/>
      <c r="C37" s="8"/>
      <c r="D37" s="8"/>
      <c r="E37" s="41">
        <f>SUM(E38:G38)</f>
        <v>36000</v>
      </c>
      <c r="F37" s="41"/>
      <c r="G37" s="41"/>
      <c r="H37" s="41"/>
      <c r="I37" s="41"/>
      <c r="J37" s="41"/>
      <c r="K37" s="41"/>
      <c r="L37" s="41"/>
    </row>
    <row r="38" spans="1:12" ht="17.25" x14ac:dyDescent="0.3">
      <c r="A38" s="21" t="s">
        <v>46</v>
      </c>
      <c r="B38" s="22"/>
      <c r="C38" s="9">
        <v>1</v>
      </c>
      <c r="D38" s="9">
        <v>36000</v>
      </c>
      <c r="E38" s="42">
        <f>C38*D38</f>
        <v>36000</v>
      </c>
      <c r="F38" s="42"/>
      <c r="G38" s="42"/>
      <c r="H38" s="20"/>
      <c r="I38" s="20"/>
      <c r="J38" s="20"/>
      <c r="K38" s="20"/>
      <c r="L38" s="20"/>
    </row>
    <row r="39" spans="1:12" ht="17.25" x14ac:dyDescent="0.25">
      <c r="A39" s="27" t="s">
        <v>15</v>
      </c>
      <c r="B39" s="28"/>
      <c r="C39" s="8"/>
      <c r="D39" s="8"/>
      <c r="E39" s="41">
        <f>SUM(E40:G51)</f>
        <v>314000</v>
      </c>
      <c r="F39" s="41"/>
      <c r="G39" s="41"/>
      <c r="H39" s="41"/>
      <c r="I39" s="41"/>
      <c r="J39" s="41"/>
      <c r="K39" s="41"/>
      <c r="L39" s="41"/>
    </row>
    <row r="40" spans="1:12" ht="17.25" x14ac:dyDescent="0.3">
      <c r="A40" s="21" t="s">
        <v>60</v>
      </c>
      <c r="B40" s="22"/>
      <c r="C40" s="9">
        <v>1</v>
      </c>
      <c r="D40" s="9">
        <v>30000</v>
      </c>
      <c r="E40" s="42">
        <f t="shared" ref="E40:E49" si="0">C40*D40</f>
        <v>30000</v>
      </c>
      <c r="F40" s="42"/>
      <c r="G40" s="42"/>
      <c r="H40" s="20"/>
      <c r="I40" s="20"/>
      <c r="J40" s="20"/>
      <c r="K40" s="20"/>
      <c r="L40" s="20"/>
    </row>
    <row r="41" spans="1:12" ht="17.25" x14ac:dyDescent="0.3">
      <c r="A41" s="21" t="s">
        <v>62</v>
      </c>
      <c r="B41" s="22"/>
      <c r="C41" s="9">
        <v>1</v>
      </c>
      <c r="D41" s="9">
        <v>20000</v>
      </c>
      <c r="E41" s="42">
        <f t="shared" si="0"/>
        <v>20000</v>
      </c>
      <c r="F41" s="42"/>
      <c r="G41" s="42"/>
      <c r="H41" s="20"/>
      <c r="I41" s="20"/>
      <c r="J41" s="20"/>
      <c r="K41" s="20"/>
      <c r="L41" s="20"/>
    </row>
    <row r="42" spans="1:12" ht="17.25" x14ac:dyDescent="0.3">
      <c r="A42" s="21" t="s">
        <v>47</v>
      </c>
      <c r="B42" s="22"/>
      <c r="C42" s="9">
        <v>1</v>
      </c>
      <c r="D42" s="9">
        <v>7300</v>
      </c>
      <c r="E42" s="42">
        <f t="shared" si="0"/>
        <v>7300</v>
      </c>
      <c r="F42" s="42"/>
      <c r="G42" s="42"/>
      <c r="H42" s="20"/>
      <c r="I42" s="20"/>
      <c r="J42" s="20"/>
      <c r="K42" s="20"/>
      <c r="L42" s="20"/>
    </row>
    <row r="43" spans="1:12" ht="17.25" x14ac:dyDescent="0.3">
      <c r="A43" s="21" t="s">
        <v>48</v>
      </c>
      <c r="B43" s="22"/>
      <c r="C43" s="9">
        <v>1</v>
      </c>
      <c r="D43" s="9">
        <v>8800</v>
      </c>
      <c r="E43" s="21">
        <f t="shared" si="0"/>
        <v>8800</v>
      </c>
      <c r="F43" s="23"/>
      <c r="G43" s="22"/>
      <c r="H43" s="25"/>
      <c r="I43" s="45"/>
      <c r="J43" s="45"/>
      <c r="K43" s="45"/>
      <c r="L43" s="26"/>
    </row>
    <row r="44" spans="1:12" ht="17.25" x14ac:dyDescent="0.3">
      <c r="A44" s="21" t="s">
        <v>59</v>
      </c>
      <c r="B44" s="22"/>
      <c r="C44" s="9">
        <v>1</v>
      </c>
      <c r="D44" s="9">
        <v>56000</v>
      </c>
      <c r="E44" s="21">
        <f t="shared" ref="E44" si="1">C44*D44</f>
        <v>56000</v>
      </c>
      <c r="F44" s="23"/>
      <c r="G44" s="22"/>
      <c r="H44" s="25"/>
      <c r="I44" s="45"/>
      <c r="J44" s="45"/>
      <c r="K44" s="45"/>
      <c r="L44" s="26"/>
    </row>
    <row r="45" spans="1:12" ht="17.25" x14ac:dyDescent="0.3">
      <c r="A45" s="21" t="s">
        <v>49</v>
      </c>
      <c r="B45" s="22"/>
      <c r="C45" s="9">
        <v>1</v>
      </c>
      <c r="D45" s="9">
        <v>15000</v>
      </c>
      <c r="E45" s="21">
        <f t="shared" si="0"/>
        <v>15000</v>
      </c>
      <c r="F45" s="23"/>
      <c r="G45" s="22"/>
      <c r="H45" s="25"/>
      <c r="I45" s="45"/>
      <c r="J45" s="45"/>
      <c r="K45" s="45"/>
      <c r="L45" s="26"/>
    </row>
    <row r="46" spans="1:12" ht="17.25" x14ac:dyDescent="0.3">
      <c r="A46" s="21" t="s">
        <v>51</v>
      </c>
      <c r="B46" s="22"/>
      <c r="C46" s="9">
        <v>1</v>
      </c>
      <c r="D46" s="9">
        <v>2500</v>
      </c>
      <c r="E46" s="21">
        <f t="shared" si="0"/>
        <v>2500</v>
      </c>
      <c r="F46" s="23"/>
      <c r="G46" s="22"/>
      <c r="H46" s="25"/>
      <c r="I46" s="45"/>
      <c r="J46" s="45"/>
      <c r="K46" s="45"/>
      <c r="L46" s="26"/>
    </row>
    <row r="47" spans="1:12" ht="17.25" x14ac:dyDescent="0.3">
      <c r="A47" s="21" t="s">
        <v>50</v>
      </c>
      <c r="B47" s="22"/>
      <c r="C47" s="9">
        <v>1</v>
      </c>
      <c r="D47" s="9">
        <v>19150</v>
      </c>
      <c r="E47" s="21">
        <f t="shared" si="0"/>
        <v>19150</v>
      </c>
      <c r="F47" s="23"/>
      <c r="G47" s="22"/>
      <c r="H47" s="25"/>
      <c r="I47" s="45"/>
      <c r="J47" s="45"/>
      <c r="K47" s="45"/>
      <c r="L47" s="26"/>
    </row>
    <row r="48" spans="1:12" ht="17.25" x14ac:dyDescent="0.3">
      <c r="A48" s="21" t="s">
        <v>57</v>
      </c>
      <c r="B48" s="22"/>
      <c r="C48" s="9">
        <v>2</v>
      </c>
      <c r="D48" s="9">
        <v>3200</v>
      </c>
      <c r="E48" s="21">
        <f t="shared" si="0"/>
        <v>6400</v>
      </c>
      <c r="F48" s="23"/>
      <c r="G48" s="22"/>
      <c r="H48" s="25"/>
      <c r="I48" s="45"/>
      <c r="J48" s="45"/>
      <c r="K48" s="45"/>
      <c r="L48" s="26"/>
    </row>
    <row r="49" spans="1:16" ht="17.25" x14ac:dyDescent="0.3">
      <c r="A49" s="21" t="s">
        <v>52</v>
      </c>
      <c r="B49" s="22"/>
      <c r="C49" s="9">
        <v>3</v>
      </c>
      <c r="D49" s="9">
        <v>1000</v>
      </c>
      <c r="E49" s="42">
        <f t="shared" si="0"/>
        <v>3000</v>
      </c>
      <c r="F49" s="42"/>
      <c r="G49" s="42"/>
      <c r="H49" s="20"/>
      <c r="I49" s="20"/>
      <c r="J49" s="20"/>
      <c r="K49" s="20"/>
      <c r="L49" s="20"/>
    </row>
    <row r="50" spans="1:16" ht="17.25" x14ac:dyDescent="0.3">
      <c r="A50" s="21" t="s">
        <v>58</v>
      </c>
      <c r="B50" s="22"/>
      <c r="C50" s="9">
        <v>1</v>
      </c>
      <c r="D50" s="9">
        <v>55850</v>
      </c>
      <c r="E50" s="42">
        <f t="shared" ref="E50:E51" si="2">C50*D50</f>
        <v>55850</v>
      </c>
      <c r="F50" s="42"/>
      <c r="G50" s="42"/>
      <c r="H50" s="20"/>
      <c r="I50" s="20"/>
      <c r="J50" s="20"/>
      <c r="K50" s="20"/>
      <c r="L50" s="20"/>
    </row>
    <row r="51" spans="1:16" ht="17.25" x14ac:dyDescent="0.3">
      <c r="A51" s="21" t="s">
        <v>61</v>
      </c>
      <c r="B51" s="22"/>
      <c r="C51" s="9">
        <v>1</v>
      </c>
      <c r="D51" s="9">
        <v>90000</v>
      </c>
      <c r="E51" s="42">
        <f t="shared" si="2"/>
        <v>90000</v>
      </c>
      <c r="F51" s="42"/>
      <c r="G51" s="42"/>
      <c r="H51" s="20"/>
      <c r="I51" s="20"/>
      <c r="J51" s="20"/>
      <c r="K51" s="20"/>
      <c r="L51" s="20"/>
    </row>
    <row r="52" spans="1:16" ht="17.25" x14ac:dyDescent="0.25">
      <c r="A52" s="27" t="s">
        <v>16</v>
      </c>
      <c r="B52" s="28"/>
      <c r="C52" s="8"/>
      <c r="D52" s="8"/>
      <c r="E52" s="41"/>
      <c r="F52" s="41"/>
      <c r="G52" s="41"/>
      <c r="H52" s="41"/>
      <c r="I52" s="41"/>
      <c r="J52" s="41"/>
      <c r="K52" s="41"/>
      <c r="L52" s="41"/>
    </row>
    <row r="53" spans="1:16" ht="17.25" x14ac:dyDescent="0.25">
      <c r="A53" s="27" t="s">
        <v>17</v>
      </c>
      <c r="B53" s="28"/>
      <c r="C53" s="8"/>
      <c r="D53" s="8"/>
      <c r="E53" s="41">
        <f>E52+E39+E37+E36</f>
        <v>350000</v>
      </c>
      <c r="F53" s="41"/>
      <c r="G53" s="41"/>
      <c r="H53" s="27"/>
      <c r="I53" s="59"/>
      <c r="J53" s="59"/>
      <c r="K53" s="59"/>
      <c r="L53" s="28"/>
    </row>
    <row r="54" spans="1:16" ht="16.5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6" ht="16.5" x14ac:dyDescent="0.25">
      <c r="A55" s="43" t="s">
        <v>80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6" ht="16.5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6" ht="18.75" x14ac:dyDescent="0.25">
      <c r="A57" s="13" t="s">
        <v>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"/>
      <c r="N57" s="12"/>
    </row>
    <row r="58" spans="1:16" ht="51.75" customHeight="1" x14ac:dyDescent="0.3">
      <c r="A58" s="29" t="s">
        <v>19</v>
      </c>
      <c r="B58" s="33"/>
      <c r="C58" s="30"/>
      <c r="D58" s="35" t="s">
        <v>40</v>
      </c>
      <c r="E58" s="37" t="s">
        <v>41</v>
      </c>
      <c r="F58" s="39" t="s">
        <v>20</v>
      </c>
      <c r="G58" s="29" t="s">
        <v>43</v>
      </c>
      <c r="H58" s="30"/>
      <c r="I58" s="29" t="s">
        <v>21</v>
      </c>
      <c r="J58" s="30"/>
      <c r="K58" s="54" t="s">
        <v>42</v>
      </c>
      <c r="L58" s="55"/>
      <c r="M58" s="2"/>
      <c r="N58" s="2"/>
      <c r="O58" s="2"/>
      <c r="P58" s="2"/>
    </row>
    <row r="59" spans="1:16" ht="17.25" x14ac:dyDescent="0.3">
      <c r="A59" s="31"/>
      <c r="B59" s="34"/>
      <c r="C59" s="32"/>
      <c r="D59" s="36"/>
      <c r="E59" s="38"/>
      <c r="F59" s="40"/>
      <c r="G59" s="31"/>
      <c r="H59" s="32"/>
      <c r="I59" s="31"/>
      <c r="J59" s="32"/>
      <c r="K59" s="56"/>
      <c r="L59" s="57"/>
      <c r="M59" s="2"/>
      <c r="N59" s="2"/>
      <c r="O59" s="2"/>
      <c r="P59" s="2"/>
    </row>
    <row r="60" spans="1:16" ht="17.25" x14ac:dyDescent="0.3">
      <c r="A60" s="21">
        <v>1</v>
      </c>
      <c r="B60" s="23"/>
      <c r="C60" s="22"/>
      <c r="D60" s="10">
        <v>2</v>
      </c>
      <c r="E60" s="11">
        <v>3</v>
      </c>
      <c r="F60" s="11">
        <v>4</v>
      </c>
      <c r="G60" s="21">
        <v>5</v>
      </c>
      <c r="H60" s="22"/>
      <c r="I60" s="21">
        <v>6</v>
      </c>
      <c r="J60" s="22"/>
      <c r="K60" s="25">
        <v>7</v>
      </c>
      <c r="L60" s="26"/>
      <c r="M60" s="2"/>
      <c r="N60" s="2"/>
      <c r="O60" s="2"/>
      <c r="P60" s="2"/>
    </row>
    <row r="61" spans="1:16" ht="17.25" x14ac:dyDescent="0.3">
      <c r="A61" s="21" t="s">
        <v>76</v>
      </c>
      <c r="B61" s="23"/>
      <c r="C61" s="22"/>
      <c r="D61" s="9" t="s">
        <v>55</v>
      </c>
      <c r="E61" s="9">
        <v>30</v>
      </c>
      <c r="F61" s="9">
        <v>600</v>
      </c>
      <c r="G61" s="21">
        <f>E61*F61</f>
        <v>18000</v>
      </c>
      <c r="H61" s="22"/>
      <c r="I61" s="21">
        <v>90</v>
      </c>
      <c r="J61" s="22"/>
      <c r="K61" s="25">
        <f>E61*I61</f>
        <v>2700</v>
      </c>
      <c r="L61" s="26"/>
      <c r="M61" s="2"/>
      <c r="N61" s="2"/>
      <c r="O61" s="2"/>
      <c r="P61" s="2"/>
    </row>
    <row r="62" spans="1:16" ht="17.25" x14ac:dyDescent="0.3">
      <c r="A62" s="21" t="s">
        <v>77</v>
      </c>
      <c r="B62" s="23"/>
      <c r="C62" s="22"/>
      <c r="D62" s="9" t="s">
        <v>55</v>
      </c>
      <c r="E62" s="9">
        <v>30</v>
      </c>
      <c r="F62" s="9">
        <v>550</v>
      </c>
      <c r="G62" s="21">
        <f t="shared" ref="G62:G64" si="3">E62*F62</f>
        <v>16500</v>
      </c>
      <c r="H62" s="22"/>
      <c r="I62" s="21">
        <v>90</v>
      </c>
      <c r="J62" s="22"/>
      <c r="K62" s="25">
        <f t="shared" ref="K62:K64" si="4">E62*I62</f>
        <v>2700</v>
      </c>
      <c r="L62" s="26"/>
      <c r="M62" s="2"/>
      <c r="N62" s="2"/>
      <c r="O62" s="2"/>
      <c r="P62" s="2"/>
    </row>
    <row r="63" spans="1:16" ht="17.25" x14ac:dyDescent="0.3">
      <c r="A63" s="21" t="s">
        <v>78</v>
      </c>
      <c r="B63" s="23"/>
      <c r="C63" s="22"/>
      <c r="D63" s="9" t="s">
        <v>55</v>
      </c>
      <c r="E63" s="9">
        <v>20</v>
      </c>
      <c r="F63" s="9">
        <v>500</v>
      </c>
      <c r="G63" s="21">
        <f t="shared" si="3"/>
        <v>10000</v>
      </c>
      <c r="H63" s="22"/>
      <c r="I63" s="21">
        <v>90</v>
      </c>
      <c r="J63" s="22"/>
      <c r="K63" s="25">
        <f t="shared" si="4"/>
        <v>1800</v>
      </c>
      <c r="L63" s="26"/>
      <c r="M63" s="2"/>
      <c r="N63" s="2"/>
      <c r="O63" s="2"/>
      <c r="P63" s="2"/>
    </row>
    <row r="64" spans="1:16" ht="17.25" x14ac:dyDescent="0.3">
      <c r="A64" s="21" t="s">
        <v>53</v>
      </c>
      <c r="B64" s="23"/>
      <c r="C64" s="22"/>
      <c r="D64" s="9" t="s">
        <v>55</v>
      </c>
      <c r="E64" s="9">
        <v>80</v>
      </c>
      <c r="F64" s="9">
        <v>100</v>
      </c>
      <c r="G64" s="21">
        <f t="shared" si="3"/>
        <v>8000</v>
      </c>
      <c r="H64" s="22"/>
      <c r="I64" s="21">
        <v>35</v>
      </c>
      <c r="J64" s="22"/>
      <c r="K64" s="25">
        <f t="shared" si="4"/>
        <v>2800</v>
      </c>
      <c r="L64" s="26"/>
      <c r="M64" s="2"/>
      <c r="N64" s="2"/>
      <c r="O64" s="2"/>
      <c r="P64" s="2"/>
    </row>
    <row r="65" spans="1:16" ht="17.25" x14ac:dyDescent="0.3">
      <c r="A65" s="21" t="s">
        <v>56</v>
      </c>
      <c r="B65" s="23"/>
      <c r="C65" s="22"/>
      <c r="D65" s="9" t="s">
        <v>55</v>
      </c>
      <c r="E65" s="9">
        <v>100</v>
      </c>
      <c r="F65" s="9">
        <v>100</v>
      </c>
      <c r="G65" s="21">
        <f t="shared" ref="G65:G66" si="5">E65*F65</f>
        <v>10000</v>
      </c>
      <c r="H65" s="22"/>
      <c r="I65" s="21">
        <v>35</v>
      </c>
      <c r="J65" s="22"/>
      <c r="K65" s="25">
        <f t="shared" ref="K65:K66" si="6">E65*I65</f>
        <v>3500</v>
      </c>
      <c r="L65" s="26"/>
      <c r="M65" s="2"/>
      <c r="N65" s="2"/>
      <c r="O65" s="2"/>
      <c r="P65" s="2"/>
    </row>
    <row r="66" spans="1:16" ht="17.25" x14ac:dyDescent="0.3">
      <c r="A66" s="21" t="s">
        <v>54</v>
      </c>
      <c r="B66" s="23"/>
      <c r="C66" s="22"/>
      <c r="D66" s="9" t="s">
        <v>55</v>
      </c>
      <c r="E66" s="9">
        <v>250</v>
      </c>
      <c r="F66" s="9">
        <v>100</v>
      </c>
      <c r="G66" s="21">
        <f t="shared" si="5"/>
        <v>25000</v>
      </c>
      <c r="H66" s="22"/>
      <c r="I66" s="21">
        <v>35</v>
      </c>
      <c r="J66" s="22"/>
      <c r="K66" s="25">
        <f t="shared" si="6"/>
        <v>8750</v>
      </c>
      <c r="L66" s="26"/>
      <c r="M66" s="2"/>
      <c r="N66" s="2"/>
      <c r="O66" s="2"/>
      <c r="P66" s="2"/>
    </row>
    <row r="67" spans="1:16" ht="17.25" x14ac:dyDescent="0.3">
      <c r="A67" s="21" t="s">
        <v>22</v>
      </c>
      <c r="B67" s="23"/>
      <c r="C67" s="22"/>
      <c r="D67" s="9"/>
      <c r="E67" s="9">
        <f>SUM(E61:E66)</f>
        <v>510</v>
      </c>
      <c r="F67" s="11" t="s">
        <v>23</v>
      </c>
      <c r="G67" s="21">
        <f>SUM(G61:G66)</f>
        <v>87500</v>
      </c>
      <c r="H67" s="22"/>
      <c r="I67" s="21" t="s">
        <v>23</v>
      </c>
      <c r="J67" s="22"/>
      <c r="K67" s="25">
        <f>SUM(K61:K66)</f>
        <v>22250</v>
      </c>
      <c r="L67" s="26"/>
      <c r="M67" s="2"/>
      <c r="N67" s="2"/>
      <c r="O67" s="2"/>
      <c r="P67" s="2"/>
    </row>
    <row r="68" spans="1:16" ht="18.75" x14ac:dyDescent="0.25">
      <c r="A68" s="50" t="s">
        <v>24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6" ht="18.75" customHeight="1" x14ac:dyDescent="0.3">
      <c r="A69" s="14" t="s">
        <v>25</v>
      </c>
      <c r="B69" s="15"/>
      <c r="C69" s="16"/>
      <c r="D69" s="14" t="s">
        <v>26</v>
      </c>
      <c r="E69" s="16"/>
      <c r="F69" s="24" t="s">
        <v>25</v>
      </c>
      <c r="G69" s="24"/>
      <c r="H69" s="24"/>
      <c r="I69" s="61" t="s">
        <v>26</v>
      </c>
      <c r="J69" s="62"/>
      <c r="K69" s="2"/>
      <c r="L69" s="2"/>
      <c r="M69" s="2"/>
      <c r="N69" s="2"/>
      <c r="O69" s="2"/>
    </row>
    <row r="70" spans="1:16" ht="17.25" x14ac:dyDescent="0.3">
      <c r="A70" s="17" t="s">
        <v>27</v>
      </c>
      <c r="B70" s="18"/>
      <c r="C70" s="19"/>
      <c r="D70" s="14">
        <v>36000</v>
      </c>
      <c r="E70" s="16"/>
      <c r="F70" s="17" t="s">
        <v>28</v>
      </c>
      <c r="G70" s="18"/>
      <c r="H70" s="19"/>
      <c r="I70" s="25">
        <v>3000</v>
      </c>
      <c r="J70" s="26"/>
      <c r="K70" s="2"/>
      <c r="L70" s="2"/>
      <c r="M70" s="2"/>
      <c r="N70" s="2"/>
      <c r="O70" s="2"/>
    </row>
    <row r="71" spans="1:16" ht="17.25" customHeight="1" x14ac:dyDescent="0.3">
      <c r="A71" s="17" t="s">
        <v>29</v>
      </c>
      <c r="B71" s="18"/>
      <c r="C71" s="19"/>
      <c r="D71" s="14">
        <v>0</v>
      </c>
      <c r="E71" s="16"/>
      <c r="F71" s="67" t="s">
        <v>79</v>
      </c>
      <c r="G71" s="67"/>
      <c r="H71" s="67"/>
      <c r="I71" s="25">
        <v>0</v>
      </c>
      <c r="J71" s="26"/>
      <c r="K71" s="2"/>
      <c r="L71" s="2"/>
      <c r="M71" s="2"/>
      <c r="N71" s="2"/>
      <c r="O71" s="2"/>
    </row>
    <row r="72" spans="1:16" ht="17.25" x14ac:dyDescent="0.3">
      <c r="A72" s="17" t="s">
        <v>30</v>
      </c>
      <c r="B72" s="18"/>
      <c r="C72" s="19"/>
      <c r="D72" s="14">
        <v>1000</v>
      </c>
      <c r="E72" s="16"/>
      <c r="F72" s="67" t="s">
        <v>45</v>
      </c>
      <c r="G72" s="67"/>
      <c r="H72" s="67"/>
      <c r="I72" s="25">
        <f>K67</f>
        <v>22250</v>
      </c>
      <c r="J72" s="26"/>
      <c r="K72" s="2"/>
      <c r="L72" s="2"/>
      <c r="M72" s="2"/>
      <c r="N72" s="2"/>
      <c r="O72" s="2"/>
    </row>
    <row r="73" spans="1:16" ht="17.25" customHeight="1" x14ac:dyDescent="0.3">
      <c r="A73" s="17" t="s">
        <v>31</v>
      </c>
      <c r="B73" s="18"/>
      <c r="C73" s="19"/>
      <c r="D73" s="14">
        <v>10000</v>
      </c>
      <c r="E73" s="16"/>
      <c r="F73" s="14" t="s">
        <v>17</v>
      </c>
      <c r="G73" s="15"/>
      <c r="H73" s="16"/>
      <c r="I73" s="14">
        <f>SUM(D70:E73)+SUM(I70:J72)</f>
        <v>72250</v>
      </c>
      <c r="J73" s="16"/>
      <c r="K73" s="2"/>
      <c r="L73" s="2"/>
      <c r="M73" s="2"/>
      <c r="N73" s="2"/>
      <c r="O73" s="2"/>
    </row>
    <row r="74" spans="1:16" ht="17.25" x14ac:dyDescent="0.3">
      <c r="A74" s="3"/>
      <c r="B74" s="3"/>
      <c r="C74" s="3"/>
      <c r="D74" s="6"/>
      <c r="E74" s="6"/>
      <c r="F74" s="6"/>
      <c r="G74" s="6"/>
      <c r="H74" s="2"/>
      <c r="I74" s="2"/>
      <c r="J74" s="2"/>
      <c r="K74" s="2"/>
      <c r="L74" s="2"/>
    </row>
    <row r="75" spans="1:16" ht="17.25" x14ac:dyDescent="0.3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6" ht="17.25" x14ac:dyDescent="0.3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6" ht="40.5" customHeight="1" x14ac:dyDescent="0.25">
      <c r="A77" s="60" t="s">
        <v>35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6" ht="17.25" x14ac:dyDescent="0.3">
      <c r="A78" s="5" t="s">
        <v>36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17.25" x14ac:dyDescent="0.3">
      <c r="A79" s="5" t="s">
        <v>37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5" t="s">
        <v>38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mergeCells count="153">
    <mergeCell ref="A23:N23"/>
    <mergeCell ref="A30:N30"/>
    <mergeCell ref="A31:N31"/>
    <mergeCell ref="A32:N32"/>
    <mergeCell ref="A5:N5"/>
    <mergeCell ref="A6:N6"/>
    <mergeCell ref="A7:N7"/>
    <mergeCell ref="A8:N8"/>
    <mergeCell ref="A12:N12"/>
    <mergeCell ref="A13:N13"/>
    <mergeCell ref="A14:N14"/>
    <mergeCell ref="A17:N17"/>
    <mergeCell ref="A18:N18"/>
    <mergeCell ref="A77:L77"/>
    <mergeCell ref="I58:J59"/>
    <mergeCell ref="E53:G53"/>
    <mergeCell ref="H53:L53"/>
    <mergeCell ref="K61:L61"/>
    <mergeCell ref="K62:L62"/>
    <mergeCell ref="K63:L63"/>
    <mergeCell ref="G66:H66"/>
    <mergeCell ref="I60:J60"/>
    <mergeCell ref="K60:L60"/>
    <mergeCell ref="I61:J61"/>
    <mergeCell ref="I62:J62"/>
    <mergeCell ref="I63:J63"/>
    <mergeCell ref="I66:J66"/>
    <mergeCell ref="G65:H65"/>
    <mergeCell ref="A2:L2"/>
    <mergeCell ref="A68:L68"/>
    <mergeCell ref="K58:L59"/>
    <mergeCell ref="A33:L33"/>
    <mergeCell ref="A34:L34"/>
    <mergeCell ref="A54:L54"/>
    <mergeCell ref="A55:L55"/>
    <mergeCell ref="A56:L56"/>
    <mergeCell ref="E35:G35"/>
    <mergeCell ref="E37:G37"/>
    <mergeCell ref="E38:G38"/>
    <mergeCell ref="A29:L29"/>
    <mergeCell ref="E42:G42"/>
    <mergeCell ref="H42:L42"/>
    <mergeCell ref="E47:G47"/>
    <mergeCell ref="E48:G48"/>
    <mergeCell ref="A21:N21"/>
    <mergeCell ref="A19:N19"/>
    <mergeCell ref="A20:N20"/>
    <mergeCell ref="A16:N16"/>
    <mergeCell ref="A15:N15"/>
    <mergeCell ref="A10:N10"/>
    <mergeCell ref="A9:N9"/>
    <mergeCell ref="A11:N11"/>
    <mergeCell ref="A4:L4"/>
    <mergeCell ref="H35:L35"/>
    <mergeCell ref="H37:L37"/>
    <mergeCell ref="H38:L38"/>
    <mergeCell ref="A35:B35"/>
    <mergeCell ref="A37:B37"/>
    <mergeCell ref="A38:B38"/>
    <mergeCell ref="A36:B36"/>
    <mergeCell ref="E36:G36"/>
    <mergeCell ref="H36:L36"/>
    <mergeCell ref="D26:E26"/>
    <mergeCell ref="D25:E25"/>
    <mergeCell ref="A22:N22"/>
    <mergeCell ref="A24:L24"/>
    <mergeCell ref="A27:L27"/>
    <mergeCell ref="A28:L28"/>
    <mergeCell ref="H51:L51"/>
    <mergeCell ref="H52:L52"/>
    <mergeCell ref="H43:L43"/>
    <mergeCell ref="H44:L44"/>
    <mergeCell ref="H45:L45"/>
    <mergeCell ref="H46:L46"/>
    <mergeCell ref="H47:L47"/>
    <mergeCell ref="H48:L48"/>
    <mergeCell ref="H49:L49"/>
    <mergeCell ref="H50:L50"/>
    <mergeCell ref="E43:G43"/>
    <mergeCell ref="E44:G44"/>
    <mergeCell ref="E45:G45"/>
    <mergeCell ref="E46:G46"/>
    <mergeCell ref="E51:G51"/>
    <mergeCell ref="E49:G49"/>
    <mergeCell ref="E50:G50"/>
    <mergeCell ref="H39:L39"/>
    <mergeCell ref="H40:L40"/>
    <mergeCell ref="H41:L41"/>
    <mergeCell ref="E52:G52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E39:G39"/>
    <mergeCell ref="E40:G40"/>
    <mergeCell ref="E41:G41"/>
    <mergeCell ref="A53:B53"/>
    <mergeCell ref="G58:H59"/>
    <mergeCell ref="G60:H60"/>
    <mergeCell ref="G61:H61"/>
    <mergeCell ref="G62:H62"/>
    <mergeCell ref="G63:H63"/>
    <mergeCell ref="G64:H64"/>
    <mergeCell ref="A60:C60"/>
    <mergeCell ref="A58:C59"/>
    <mergeCell ref="D58:D59"/>
    <mergeCell ref="E58:E59"/>
    <mergeCell ref="F58:F59"/>
    <mergeCell ref="G67:H67"/>
    <mergeCell ref="A61:C61"/>
    <mergeCell ref="A62:C62"/>
    <mergeCell ref="A63:C63"/>
    <mergeCell ref="A64:C64"/>
    <mergeCell ref="A65:C65"/>
    <mergeCell ref="A66:C66"/>
    <mergeCell ref="A67:C67"/>
    <mergeCell ref="F70:H70"/>
    <mergeCell ref="F71:H71"/>
    <mergeCell ref="I67:J67"/>
    <mergeCell ref="K64:L64"/>
    <mergeCell ref="K65:L65"/>
    <mergeCell ref="K66:L66"/>
    <mergeCell ref="I64:J64"/>
    <mergeCell ref="I65:J65"/>
    <mergeCell ref="F72:H72"/>
    <mergeCell ref="I70:J70"/>
    <mergeCell ref="I71:J71"/>
    <mergeCell ref="I72:J72"/>
    <mergeCell ref="I69:J69"/>
    <mergeCell ref="K67:L67"/>
    <mergeCell ref="F69:H69"/>
    <mergeCell ref="F73:H73"/>
    <mergeCell ref="I73:J73"/>
    <mergeCell ref="A69:C69"/>
    <mergeCell ref="D69:E69"/>
    <mergeCell ref="A70:C70"/>
    <mergeCell ref="A71:C71"/>
    <mergeCell ref="A72:C72"/>
    <mergeCell ref="A73:C73"/>
    <mergeCell ref="D70:E70"/>
    <mergeCell ref="D71:E71"/>
    <mergeCell ref="D72:E72"/>
    <mergeCell ref="D73:E73"/>
  </mergeCells>
  <phoneticPr fontId="9" type="noConversion"/>
  <pageMargins left="0.39370078740157483" right="0.43307086614173229" top="0.78740157480314965" bottom="0.39370078740157483" header="0.31496062992125984" footer="0.31496062992125984"/>
  <pageSetup paperSize="9" orientation="landscape" r:id="rId1"/>
  <headerFooter>
    <oddHeader xml:space="preserve">&amp;LФИО&amp;R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2022-09-28T12:06:53Z</dcterms:modified>
</cp:coreProperties>
</file>